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б-та 2025\ПРОЕКТ для КСО 2025-2027\"/>
    </mc:Choice>
  </mc:AlternateContent>
  <bookViews>
    <workbookView xWindow="0" yWindow="0" windowWidth="23040" windowHeight="9648" tabRatio="589" firstSheet="1" activeTab="1"/>
  </bookViews>
  <sheets>
    <sheet name="для БП" sheetId="11" state="hidden" r:id="rId1"/>
    <sheet name="для внесения" sheetId="14" r:id="rId2"/>
  </sheets>
  <definedNames>
    <definedName name="bold_col_number" localSheetId="0">#REF!</definedName>
    <definedName name="bold_col_number" localSheetId="1">#REF!</definedName>
    <definedName name="bold_col_number">#REF!</definedName>
    <definedName name="Colspan" localSheetId="0">#REF!</definedName>
    <definedName name="Colspan" localSheetId="1">#REF!</definedName>
    <definedName name="Colspan">#REF!</definedName>
    <definedName name="first_table_col" localSheetId="0">#REF!</definedName>
    <definedName name="first_table_col" localSheetId="1">#REF!</definedName>
    <definedName name="first_table_col">#REF!</definedName>
    <definedName name="first_table_row1" localSheetId="0">#REF!</definedName>
    <definedName name="first_table_row1" localSheetId="1">#REF!</definedName>
    <definedName name="first_table_row1">#REF!</definedName>
    <definedName name="first_table_row2" localSheetId="0">#REF!</definedName>
    <definedName name="first_table_row2" localSheetId="1">#REF!</definedName>
    <definedName name="first_table_row2">#REF!</definedName>
    <definedName name="max_col_razn" localSheetId="0">#REF!</definedName>
    <definedName name="max_col_razn" localSheetId="1">#REF!</definedName>
    <definedName name="max_col_razn">#REF!</definedName>
    <definedName name="nc" localSheetId="0">#REF!</definedName>
    <definedName name="nc" localSheetId="1">#REF!</definedName>
    <definedName name="nc">#REF!</definedName>
    <definedName name="need_bold_rows" localSheetId="0">#REF!</definedName>
    <definedName name="need_bold_rows" localSheetId="1">#REF!</definedName>
    <definedName name="need_bold_rows">#REF!</definedName>
    <definedName name="need_build_down" localSheetId="0">#REF!</definedName>
    <definedName name="need_build_down" localSheetId="1">#REF!</definedName>
    <definedName name="need_build_down">#REF!</definedName>
    <definedName name="need_control_sum" localSheetId="0">#REF!</definedName>
    <definedName name="need_control_sum" localSheetId="1">#REF!</definedName>
    <definedName name="need_control_sum">#REF!</definedName>
    <definedName name="page_to_sheet_br" localSheetId="0">#REF!</definedName>
    <definedName name="page_to_sheet_br" localSheetId="1">#REF!</definedName>
    <definedName name="page_to_sheet_br">#REF!</definedName>
    <definedName name="razn_down_rows" localSheetId="0">#REF!</definedName>
    <definedName name="razn_down_rows" localSheetId="1">#REF!</definedName>
    <definedName name="razn_down_rows">#REF!</definedName>
    <definedName name="rows_to_delete" localSheetId="0">#REF!</definedName>
    <definedName name="rows_to_delete" localSheetId="1">#REF!</definedName>
    <definedName name="rows_to_delete">#REF!</definedName>
    <definedName name="rows_to_last" localSheetId="0">#REF!</definedName>
    <definedName name="rows_to_last" localSheetId="1">#REF!</definedName>
    <definedName name="rows_to_last">#REF!</definedName>
    <definedName name="Signature_in_razn" localSheetId="0">#REF!</definedName>
    <definedName name="Signature_in_razn" localSheetId="1">#REF!</definedName>
    <definedName name="Signature_in_razn">#REF!</definedName>
    <definedName name="_xlnm.Print_Area" localSheetId="0">'для БП'!$A$1:$D$42</definedName>
    <definedName name="_xlnm.Print_Area" localSheetId="1">'для внесения'!$A$1:$D$28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C14" i="14" l="1"/>
  <c r="D14" i="14"/>
  <c r="C13" i="14"/>
  <c r="D13" i="14"/>
  <c r="B14" i="14"/>
  <c r="B13" i="14"/>
  <c r="C9" i="14" l="1"/>
  <c r="C12" i="14" s="1"/>
  <c r="D9" i="14"/>
  <c r="D12" i="14" s="1"/>
  <c r="B9" i="14"/>
  <c r="B12" i="14" s="1"/>
  <c r="D25" i="11" l="1"/>
  <c r="D30" i="11" s="1"/>
  <c r="C25" i="11"/>
  <c r="C30" i="11" s="1"/>
  <c r="C40" i="11"/>
  <c r="D40" i="11"/>
  <c r="B40" i="11"/>
  <c r="C37" i="11"/>
  <c r="D37" i="11"/>
  <c r="B37" i="11"/>
  <c r="C34" i="11"/>
  <c r="D34" i="11"/>
  <c r="B34" i="11"/>
  <c r="C31" i="11"/>
  <c r="D31" i="11"/>
  <c r="B31" i="11"/>
  <c r="C8" i="11"/>
  <c r="C29" i="11" s="1"/>
  <c r="D8" i="11"/>
  <c r="B8" i="11"/>
  <c r="B29" i="11" s="1"/>
  <c r="D26" i="11" l="1"/>
  <c r="D29" i="11"/>
  <c r="D28" i="11" s="1"/>
  <c r="D27" i="11" s="1"/>
  <c r="C28" i="11"/>
  <c r="C27" i="11" s="1"/>
  <c r="C26" i="11"/>
  <c r="B25" i="11" l="1"/>
  <c r="B30" i="11" s="1"/>
  <c r="B28" i="11" s="1"/>
  <c r="B27" i="11" s="1"/>
  <c r="B26" i="11" l="1"/>
</calcChain>
</file>

<file path=xl/sharedStrings.xml><?xml version="1.0" encoding="utf-8"?>
<sst xmlns="http://schemas.openxmlformats.org/spreadsheetml/2006/main" count="66" uniqueCount="49">
  <si>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</si>
  <si>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</si>
  <si>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</si>
  <si>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</si>
  <si>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Всего доходов</t>
  </si>
  <si>
    <t>МБТ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</si>
  <si>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</si>
  <si>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</si>
  <si>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</si>
  <si>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</si>
  <si>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</si>
  <si>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</si>
  <si>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</si>
  <si>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</si>
  <si>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</si>
  <si>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</si>
  <si>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</si>
  <si>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</si>
  <si>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</si>
  <si>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</si>
  <si>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</si>
  <si>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</si>
  <si>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</si>
  <si>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</si>
  <si>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</si>
  <si>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</si>
  <si>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-размещение государственных ценных бумаг</t>
  </si>
  <si>
    <t xml:space="preserve">      -погашение государственных ценных бумаг </t>
  </si>
  <si>
    <t>Кредиты кредитных организаций в валюте Российской Федерации</t>
  </si>
  <si>
    <t xml:space="preserve">      - получение кредитов</t>
  </si>
  <si>
    <t xml:space="preserve">      -погашение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</si>
  <si>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</si>
  <si>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Бюджетные кредиты, предоставленные бюджетам МО и юридическим лицам</t>
  </si>
  <si>
    <t xml:space="preserve">      -возврат бюджетных кредитов</t>
  </si>
  <si>
    <t xml:space="preserve">      -выдача бюджетных кредитов</t>
  </si>
  <si>
    <t xml:space="preserve">      - погашение кредитов</t>
  </si>
  <si>
    <t xml:space="preserve"> Государственные ценные бумаги, номинальная  стоимость которых указана в валюте Российской Федерации</t>
  </si>
  <si>
    <t>ВСЕГО РАСХОДОВ</t>
  </si>
  <si>
    <t>ВСЕГО ДОХОДОВ</t>
  </si>
  <si>
    <t>консолидированный бюджет</t>
  </si>
  <si>
    <t>Прогноз консолидированного бюджета Красноярского края на 2021-2023 годы</t>
  </si>
  <si>
    <t xml:space="preserve">      - возврат бюджетных кредитов</t>
  </si>
  <si>
    <t xml:space="preserve">      - выдача бюджетных кредитов</t>
  </si>
  <si>
    <t xml:space="preserve">      - размещение государственных ценных бумаг</t>
  </si>
  <si>
    <t xml:space="preserve">      - погашение государственных ценных бумаг </t>
  </si>
  <si>
    <t xml:space="preserve">     - увеличение остатков средств бюджета</t>
  </si>
  <si>
    <t xml:space="preserve">     - уменьшение остатков средств бюджета</t>
  </si>
  <si>
    <t>тыс. рублей</t>
  </si>
  <si>
    <t>Прогноз консолидированного бюджета Березовского района  Красноярского края на 2025-2027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</si>
</sst>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3" fillId="0" borderId="0">
      <protection locked="0"/>
    </xf>
  </cellStyleXfs>
  <cellXfs count="83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6" fontId="25" fillId="0" borderId="12" xfId="0" applyNumberFormat="1" applyFont="1" applyFill="1" applyBorder="1" applyAlignment="1">
      <alignment wrapText="1"/>
    </xf>
    <xf numFmtId="166" fontId="31" fillId="0" borderId="12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ill="1" applyAlignment="1">
      <alignment horizontal="left" vertical="justify"/>
    </xf>
    <xf numFmtId="0" fontId="24" fillId="0" borderId="0" xfId="0" applyFont="1" applyFill="1"/>
    <xf numFmtId="166" fontId="26" fillId="0" borderId="12" xfId="0" applyNumberFormat="1" applyFont="1" applyFill="1" applyBorder="1" applyAlignment="1">
      <alignment horizontal="right"/>
    </xf>
    <xf numFmtId="0" fontId="28" fillId="0" borderId="0" xfId="0" applyFont="1" applyFill="1"/>
    <xf numFmtId="0" fontId="24" fillId="0" borderId="0" xfId="0" applyFont="1" applyFill="1" applyAlignment="1"/>
    <xf numFmtId="0" fontId="26" fillId="0" borderId="0" xfId="0" applyFont="1" applyFill="1"/>
    <xf numFmtId="166" fontId="24" fillId="0" borderId="0" xfId="0" applyNumberFormat="1" applyFont="1"/>
    <xf numFmtId="0" fontId="26" fillId="0" borderId="12" xfId="0" applyFont="1" applyFill="1" applyBorder="1" applyAlignment="1">
      <alignment wrapText="1"/>
    </xf>
    <xf numFmtId="166" fontId="26" fillId="0" borderId="12" xfId="0" applyNumberFormat="1" applyFont="1" applyFill="1" applyBorder="1" applyAlignment="1">
      <alignment wrapText="1"/>
    </xf>
    <xf numFmtId="166" fontId="25" fillId="0" borderId="11" xfId="0" applyNumberFormat="1" applyFont="1" applyFill="1" applyBorder="1" applyAlignment="1">
      <alignment wrapText="1"/>
    </xf>
    <xf numFmtId="166" fontId="25" fillId="0" borderId="21" xfId="0" applyNumberFormat="1" applyFont="1" applyFill="1" applyBorder="1" applyAlignment="1">
      <alignment wrapText="1"/>
    </xf>
    <xf numFmtId="166" fontId="26" fillId="0" borderId="17" xfId="0" applyNumberFormat="1" applyFont="1" applyFill="1" applyBorder="1" applyAlignment="1">
      <alignment wrapText="1"/>
    </xf>
    <xf numFmtId="166" fontId="26" fillId="0" borderId="25" xfId="0" applyNumberFormat="1" applyFont="1" applyFill="1" applyBorder="1" applyAlignment="1">
      <alignment wrapText="1"/>
    </xf>
    <xf numFmtId="166" fontId="26" fillId="0" borderId="22" xfId="0" applyNumberFormat="1" applyFont="1" applyFill="1" applyBorder="1" applyAlignment="1">
      <alignment wrapText="1"/>
    </xf>
    <xf numFmtId="0" fontId="24" fillId="24" borderId="0" xfId="0" applyNumberFormat="1" applyFont="1" applyFill="1" applyAlignment="1">
      <alignment wrapText="1"/>
    </xf>
    <xf numFmtId="166" fontId="26" fillId="0" borderId="30" xfId="0" applyNumberFormat="1" applyFont="1" applyFill="1" applyBorder="1" applyAlignment="1">
      <alignment wrapText="1"/>
    </xf>
    <xf numFmtId="166" fontId="26" fillId="0" borderId="32" xfId="0" applyNumberFormat="1" applyFont="1" applyFill="1" applyBorder="1" applyAlignment="1">
      <alignment wrapText="1"/>
    </xf>
    <xf numFmtId="0" fontId="27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wrapText="1"/>
    </xf>
    <xf numFmtId="0" fontId="29" fillId="0" borderId="12" xfId="0" applyFont="1" applyFill="1" applyBorder="1" applyAlignment="1">
      <alignment wrapText="1"/>
    </xf>
    <xf numFmtId="0" fontId="30" fillId="0" borderId="12" xfId="0" applyFont="1" applyFill="1" applyBorder="1" applyAlignment="1">
      <alignment wrapText="1"/>
    </xf>
    <xf numFmtId="49" fontId="24" fillId="0" borderId="12" xfId="0" applyNumberFormat="1" applyFont="1" applyFill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30" fillId="0" borderId="12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wrapText="1"/>
    </xf>
    <xf numFmtId="0" fontId="26" fillId="0" borderId="12" xfId="0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vertical="top"/>
    </xf>
    <xf numFmtId="166" fontId="25" fillId="0" borderId="20" xfId="0" applyNumberFormat="1" applyFont="1" applyFill="1" applyBorder="1" applyAlignment="1">
      <alignment wrapText="1"/>
    </xf>
    <xf numFmtId="166" fontId="25" fillId="0" borderId="35" xfId="0" applyNumberFormat="1" applyFont="1" applyFill="1" applyBorder="1" applyAlignment="1">
      <alignment wrapText="1"/>
    </xf>
    <xf numFmtId="166" fontId="26" fillId="0" borderId="36" xfId="0" applyNumberFormat="1" applyFont="1" applyFill="1" applyBorder="1" applyAlignment="1">
      <alignment wrapText="1"/>
    </xf>
    <xf numFmtId="166" fontId="26" fillId="0" borderId="28" xfId="0" applyNumberFormat="1" applyFont="1" applyFill="1" applyBorder="1" applyAlignment="1">
      <alignment wrapText="1"/>
    </xf>
    <xf numFmtId="166" fontId="24" fillId="0" borderId="0" xfId="0" applyNumberFormat="1" applyFont="1" applyFill="1"/>
    <xf numFmtId="166" fontId="25" fillId="0" borderId="37" xfId="0" applyNumberFormat="1" applyFont="1" applyFill="1" applyBorder="1" applyAlignment="1">
      <alignment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wrapText="1"/>
    </xf>
    <xf numFmtId="0" fontId="26" fillId="0" borderId="18" xfId="0" applyFont="1" applyFill="1" applyBorder="1" applyAlignment="1">
      <alignment wrapText="1"/>
    </xf>
    <xf numFmtId="0" fontId="25" fillId="0" borderId="13" xfId="0" applyFont="1" applyFill="1" applyBorder="1" applyAlignment="1">
      <alignment wrapText="1"/>
    </xf>
    <xf numFmtId="0" fontId="25" fillId="0" borderId="15" xfId="0" applyFont="1" applyFill="1" applyBorder="1" applyAlignment="1">
      <alignment wrapText="1"/>
    </xf>
    <xf numFmtId="0" fontId="29" fillId="0" borderId="40" xfId="0" applyFont="1" applyFill="1" applyBorder="1" applyAlignment="1">
      <alignment wrapText="1"/>
    </xf>
    <xf numFmtId="166" fontId="25" fillId="0" borderId="41" xfId="0" applyNumberFormat="1" applyFont="1" applyFill="1" applyBorder="1" applyAlignment="1">
      <alignment wrapText="1"/>
    </xf>
    <xf numFmtId="0" fontId="30" fillId="0" borderId="18" xfId="0" applyFont="1" applyFill="1" applyBorder="1" applyAlignment="1">
      <alignment wrapText="1"/>
    </xf>
    <xf numFmtId="166" fontId="31" fillId="0" borderId="23" xfId="0" applyNumberFormat="1" applyFont="1" applyFill="1" applyBorder="1" applyAlignment="1">
      <alignment wrapText="1"/>
    </xf>
    <xf numFmtId="49" fontId="24" fillId="0" borderId="18" xfId="0" applyNumberFormat="1" applyFont="1" applyFill="1" applyBorder="1" applyAlignment="1">
      <alignment wrapText="1"/>
    </xf>
    <xf numFmtId="166" fontId="26" fillId="0" borderId="23" xfId="0" applyNumberFormat="1" applyFont="1" applyFill="1" applyBorder="1" applyAlignment="1">
      <alignment wrapText="1"/>
    </xf>
    <xf numFmtId="0" fontId="24" fillId="0" borderId="18" xfId="0" applyFont="1" applyFill="1" applyBorder="1" applyAlignment="1">
      <alignment wrapText="1"/>
    </xf>
    <xf numFmtId="166" fontId="26" fillId="0" borderId="19" xfId="0" applyNumberFormat="1" applyFont="1" applyFill="1" applyBorder="1" applyAlignment="1">
      <alignment wrapText="1"/>
    </xf>
    <xf numFmtId="0" fontId="30" fillId="0" borderId="18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166" fontId="26" fillId="0" borderId="37" xfId="0" applyNumberFormat="1" applyFont="1" applyFill="1" applyBorder="1" applyAlignment="1">
      <alignment wrapText="1"/>
    </xf>
    <xf numFmtId="166" fontId="31" fillId="0" borderId="22" xfId="0" applyNumberFormat="1" applyFont="1" applyFill="1" applyBorder="1" applyAlignment="1">
      <alignment wrapText="1"/>
    </xf>
    <xf numFmtId="166" fontId="26" fillId="0" borderId="26" xfId="0" applyNumberFormat="1" applyFont="1" applyFill="1" applyBorder="1" applyAlignment="1">
      <alignment wrapText="1"/>
    </xf>
    <xf numFmtId="0" fontId="33" fillId="0" borderId="27" xfId="0" applyFont="1" applyFill="1" applyBorder="1" applyAlignment="1">
      <alignment horizontal="center" vertical="center" wrapText="1"/>
    </xf>
    <xf numFmtId="0" fontId="34" fillId="0" borderId="28" xfId="0" applyFont="1" applyBorder="1"/>
    <xf numFmtId="0" fontId="33" fillId="0" borderId="31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25" fillId="0" borderId="12" xfId="0" applyFont="1" applyFill="1" applyBorder="1" applyAlignment="1">
      <alignment horizontal="center" vertical="justify" wrapText="1"/>
    </xf>
    <xf numFmtId="0" fontId="25" fillId="0" borderId="12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wrapText="1"/>
    </xf>
    <xf numFmtId="0" fontId="25" fillId="0" borderId="21" xfId="0" applyFont="1" applyFill="1" applyBorder="1" applyAlignment="1">
      <alignment horizontal="center" wrapText="1"/>
    </xf>
    <xf numFmtId="0" fontId="26" fillId="0" borderId="33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center" vertical="justify" wrapText="1"/>
    </xf>
    <xf numFmtId="0" fontId="25" fillId="0" borderId="29" xfId="0" applyFont="1" applyFill="1" applyBorder="1" applyAlignment="1">
      <alignment horizontal="center" vertical="justify" wrapText="1"/>
    </xf>
  </cellXfs>
  <cellStyles count="62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20% — акцент1" xfId="8" builtinId="30" customBuiltin="1"/>
    <cellStyle name="20% — акцент2" xfId="9" builtinId="34" customBuiltin="1"/>
    <cellStyle name="20% — акцент3" xfId="10" builtinId="38" customBuiltin="1"/>
    <cellStyle name="20% — акцент4" xfId="11" builtinId="42" customBuiltin="1"/>
    <cellStyle name="20% — акцент5" xfId="12" builtinId="46" customBuiltin="1"/>
    <cellStyle name="20% — акцент6" xfId="13" builtinId="50" customBuiltin="1"/>
    <cellStyle name="40% — акцент1" xfId="14" builtinId="31" customBuiltin="1"/>
    <cellStyle name="40% — акцент2" xfId="15" builtinId="35" customBuiltin="1"/>
    <cellStyle name="40% — акцент3" xfId="16" builtinId="39" customBuiltin="1"/>
    <cellStyle name="40% — акцент4" xfId="17" builtinId="43" customBuiltin="1"/>
    <cellStyle name="40% — акцент5" xfId="18" builtinId="47" customBuiltin="1"/>
    <cellStyle name="40% — акцент6" xfId="19" builtinId="51" customBuiltin="1"/>
    <cellStyle name="60% — акцент1" xfId="20" builtinId="32" customBuiltin="1"/>
    <cellStyle name="60% — акцент2" xfId="21" builtinId="36" customBuiltin="1"/>
    <cellStyle name="60% — акцент3" xfId="22" builtinId="40" customBuiltin="1"/>
    <cellStyle name="60% — акцент4" xfId="23" builtinId="44" customBuiltin="1"/>
    <cellStyle name="60% — акцент5" xfId="24" builtinId="48" customBuiltin="1"/>
    <cellStyle name="60% — акцент6" xfId="25" builtinId="52" customBuiltin="1"/>
    <cellStyle name="F2" xfId="26"/>
    <cellStyle name="F3" xfId="27"/>
    <cellStyle name="F4" xfId="28"/>
    <cellStyle name="F5" xfId="29"/>
    <cellStyle name="F6" xfId="30"/>
    <cellStyle name="F7" xfId="31"/>
    <cellStyle name="F8" xfId="32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Стиль 1" xfId="55"/>
    <cellStyle name="Текст предупреждения" xfId="56" builtinId="11" customBuiltin="1"/>
    <cellStyle name="Тысячи [0]_перечис.11" xfId="57"/>
    <cellStyle name="Тысячи_перечис.11" xfId="58"/>
    <cellStyle name="Финансовый 2" xfId="59"/>
    <cellStyle name="Хороший" xfId="60" builtinId="26" customBuiltin="1"/>
    <cellStyle name="Џђћ–…ќ’ќ›‰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Normal="78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9.109375" defaultRowHeight="13.2" x14ac:dyDescent="0.25"/>
  <cols>
    <col min="1" max="1" width="48" style="6" customWidth="1"/>
    <col min="2" max="2" width="20.88671875" style="6" customWidth="1"/>
    <col min="3" max="3" width="18.5546875" style="6" customWidth="1"/>
    <col min="4" max="4" width="19.5546875" style="6" customWidth="1"/>
    <col min="5" max="5" width="11.33203125" style="1" customWidth="1"/>
    <col min="6" max="16384" width="9.109375" style="1"/>
  </cols>
  <sheetData>
    <row r="1" spans="1:4" ht="43.5" customHeight="1" x14ac:dyDescent="0.25">
      <c r="A1" s="71" t="s">
        <v>40</v>
      </c>
      <c r="B1" s="71"/>
      <c r="C1" s="71"/>
      <c r="D1" s="71"/>
    </row>
    <row r="2" spans="1:4" ht="29.25" customHeight="1" x14ac:dyDescent="0.25">
      <c r="A2" s="64" t="s">
        <v>0</v>
      </c>
      <c r="B2" s="66" t="s">
        <v>39</v>
      </c>
      <c r="C2" s="67"/>
      <c r="D2" s="68"/>
    </row>
    <row r="3" spans="1:4" s="2" customFormat="1" ht="19.5" customHeight="1" x14ac:dyDescent="0.25">
      <c r="A3" s="65"/>
      <c r="B3" s="32">
        <v>2021</v>
      </c>
      <c r="C3" s="32">
        <v>2022</v>
      </c>
      <c r="D3" s="32">
        <v>2023</v>
      </c>
    </row>
    <row r="4" spans="1:4" s="3" customFormat="1" ht="18" customHeight="1" x14ac:dyDescent="0.25">
      <c r="A4" s="24">
        <v>1</v>
      </c>
      <c r="B4" s="24">
        <v>2</v>
      </c>
      <c r="C4" s="24">
        <v>3</v>
      </c>
      <c r="D4" s="24">
        <v>4</v>
      </c>
    </row>
    <row r="5" spans="1:4" s="7" customFormat="1" ht="17.25" customHeight="1" x14ac:dyDescent="0.25">
      <c r="A5" s="69" t="s">
        <v>1</v>
      </c>
      <c r="B5" s="69"/>
      <c r="C5" s="69"/>
      <c r="D5" s="69"/>
    </row>
    <row r="6" spans="1:4" s="8" customFormat="1" ht="21.75" customHeight="1" x14ac:dyDescent="0.3">
      <c r="A6" s="14" t="s">
        <v>2</v>
      </c>
      <c r="B6" s="15">
        <v>278134288.00363445</v>
      </c>
      <c r="C6" s="15">
        <v>288672081</v>
      </c>
      <c r="D6" s="15">
        <v>302518356.5</v>
      </c>
    </row>
    <row r="7" spans="1:4" s="8" customFormat="1" ht="18" customHeight="1" x14ac:dyDescent="0.3">
      <c r="A7" s="14" t="s">
        <v>3</v>
      </c>
      <c r="B7" s="15">
        <v>34609164.700000003</v>
      </c>
      <c r="C7" s="15">
        <v>35323808.699999996</v>
      </c>
      <c r="D7" s="15">
        <v>6038690.2000000002</v>
      </c>
    </row>
    <row r="8" spans="1:4" s="10" customFormat="1" ht="21" customHeight="1" x14ac:dyDescent="0.3">
      <c r="A8" s="25" t="s">
        <v>38</v>
      </c>
      <c r="B8" s="4">
        <f>B6+B7</f>
        <v>312743452.70363444</v>
      </c>
      <c r="C8" s="4">
        <f t="shared" ref="C8:D8" si="0">C6+C7</f>
        <v>323995889.69999999</v>
      </c>
      <c r="D8" s="4">
        <f t="shared" si="0"/>
        <v>308557046.69999999</v>
      </c>
    </row>
    <row r="9" spans="1:4" s="11" customFormat="1" ht="4.2" customHeight="1" x14ac:dyDescent="0.3">
      <c r="A9" s="70"/>
      <c r="B9" s="70"/>
      <c r="C9" s="70"/>
      <c r="D9" s="70"/>
    </row>
    <row r="10" spans="1:4" s="8" customFormat="1" ht="19.5" hidden="1" customHeight="1" x14ac:dyDescent="0.3">
      <c r="A10" s="14" t="s">
        <v>6</v>
      </c>
      <c r="B10" s="15">
        <v>17785735.5</v>
      </c>
      <c r="C10" s="15">
        <v>17753074.899999999</v>
      </c>
      <c r="D10" s="15">
        <v>17553156.800000001</v>
      </c>
    </row>
    <row r="11" spans="1:4" s="8" customFormat="1" ht="19.5" hidden="1" customHeight="1" x14ac:dyDescent="0.3">
      <c r="A11" s="14" t="s">
        <v>7</v>
      </c>
      <c r="B11" s="15">
        <v>132611.1</v>
      </c>
      <c r="C11" s="15">
        <v>116761.60000000001</v>
      </c>
      <c r="D11" s="15">
        <v>38670.300000000003</v>
      </c>
    </row>
    <row r="12" spans="1:4" s="8" customFormat="1" ht="35.25" hidden="1" customHeight="1" x14ac:dyDescent="0.3">
      <c r="A12" s="14" t="s">
        <v>8</v>
      </c>
      <c r="B12" s="15">
        <v>1038630.2</v>
      </c>
      <c r="C12" s="15">
        <v>1150602.8999999999</v>
      </c>
      <c r="D12" s="15">
        <v>992866.3</v>
      </c>
    </row>
    <row r="13" spans="1:4" s="8" customFormat="1" ht="20.25" hidden="1" customHeight="1" x14ac:dyDescent="0.3">
      <c r="A13" s="14" t="s">
        <v>9</v>
      </c>
      <c r="B13" s="15">
        <v>25046680.100000001</v>
      </c>
      <c r="C13" s="15">
        <v>23257360.800000001</v>
      </c>
      <c r="D13" s="15">
        <v>21714367.100000001</v>
      </c>
    </row>
    <row r="14" spans="1:4" s="8" customFormat="1" ht="18" hidden="1" customHeight="1" x14ac:dyDescent="0.3">
      <c r="A14" s="14" t="s">
        <v>10</v>
      </c>
      <c r="B14" s="15">
        <v>10834351.5</v>
      </c>
      <c r="C14" s="15">
        <v>10918898.699999999</v>
      </c>
      <c r="D14" s="15">
        <v>9271277.6999999993</v>
      </c>
    </row>
    <row r="15" spans="1:4" s="8" customFormat="1" ht="17.25" hidden="1" customHeight="1" x14ac:dyDescent="0.3">
      <c r="A15" s="14" t="s">
        <v>11</v>
      </c>
      <c r="B15" s="15">
        <v>628864.19999999995</v>
      </c>
      <c r="C15" s="15">
        <v>515431.5</v>
      </c>
      <c r="D15" s="15">
        <v>534227.5</v>
      </c>
    </row>
    <row r="16" spans="1:4" s="8" customFormat="1" ht="18" hidden="1" customHeight="1" x14ac:dyDescent="0.3">
      <c r="A16" s="14" t="s">
        <v>12</v>
      </c>
      <c r="B16" s="15">
        <v>53895443</v>
      </c>
      <c r="C16" s="15">
        <v>52273208.5</v>
      </c>
      <c r="D16" s="15">
        <v>49953661.200000003</v>
      </c>
    </row>
    <row r="17" spans="1:4" s="8" customFormat="1" ht="17.25" hidden="1" customHeight="1" x14ac:dyDescent="0.3">
      <c r="A17" s="14" t="s">
        <v>13</v>
      </c>
      <c r="B17" s="15">
        <v>4933157.2</v>
      </c>
      <c r="C17" s="15">
        <v>3973551.3</v>
      </c>
      <c r="D17" s="15">
        <v>3699413.2</v>
      </c>
    </row>
    <row r="18" spans="1:4" s="8" customFormat="1" ht="17.25" hidden="1" customHeight="1" x14ac:dyDescent="0.3">
      <c r="A18" s="14" t="s">
        <v>14</v>
      </c>
      <c r="B18" s="15">
        <v>12271046.5</v>
      </c>
      <c r="C18" s="15">
        <v>11187525.4</v>
      </c>
      <c r="D18" s="15">
        <v>10995488.300000001</v>
      </c>
    </row>
    <row r="19" spans="1:4" s="8" customFormat="1" ht="18" hidden="1" customHeight="1" x14ac:dyDescent="0.3">
      <c r="A19" s="14" t="s">
        <v>15</v>
      </c>
      <c r="B19" s="15">
        <v>58460607.5</v>
      </c>
      <c r="C19" s="15">
        <v>58497669.799999997</v>
      </c>
      <c r="D19" s="15">
        <v>51797047.399999999</v>
      </c>
    </row>
    <row r="20" spans="1:4" s="8" customFormat="1" ht="18.75" hidden="1" customHeight="1" x14ac:dyDescent="0.3">
      <c r="A20" s="14" t="s">
        <v>16</v>
      </c>
      <c r="B20" s="15">
        <v>7940239.5999999996</v>
      </c>
      <c r="C20" s="15">
        <v>5381568.5999999996</v>
      </c>
      <c r="D20" s="15">
        <v>4501854.0999999996</v>
      </c>
    </row>
    <row r="21" spans="1:4" s="8" customFormat="1" ht="16.5" hidden="1" customHeight="1" x14ac:dyDescent="0.3">
      <c r="A21" s="14" t="s">
        <v>17</v>
      </c>
      <c r="B21" s="15">
        <v>650803.9</v>
      </c>
      <c r="C21" s="15">
        <v>591932.5</v>
      </c>
      <c r="D21" s="15">
        <v>591932.5</v>
      </c>
    </row>
    <row r="22" spans="1:4" s="8" customFormat="1" ht="18" hidden="1" customHeight="1" x14ac:dyDescent="0.3">
      <c r="A22" s="14" t="s">
        <v>18</v>
      </c>
      <c r="B22" s="15">
        <v>8635165.4000000004</v>
      </c>
      <c r="C22" s="15">
        <v>9164567.9000000004</v>
      </c>
      <c r="D22" s="15">
        <v>9664479.9000000004</v>
      </c>
    </row>
    <row r="23" spans="1:4" s="8" customFormat="1" ht="19.5" hidden="1" customHeight="1" x14ac:dyDescent="0.3">
      <c r="A23" s="14" t="s">
        <v>5</v>
      </c>
      <c r="B23" s="15">
        <v>1336249.2</v>
      </c>
      <c r="C23" s="15">
        <v>1187183.2</v>
      </c>
      <c r="D23" s="15">
        <v>1177183.2</v>
      </c>
    </row>
    <row r="24" spans="1:4" s="8" customFormat="1" ht="20.25" hidden="1" customHeight="1" thickBot="1" x14ac:dyDescent="0.35">
      <c r="A24" s="14" t="s">
        <v>19</v>
      </c>
      <c r="B24" s="15">
        <v>64580199.800000004</v>
      </c>
      <c r="C24" s="15">
        <v>71374053.5</v>
      </c>
      <c r="D24" s="15">
        <v>75301240.799999997</v>
      </c>
    </row>
    <row r="25" spans="1:4" s="8" customFormat="1" ht="23.25" customHeight="1" x14ac:dyDescent="0.3">
      <c r="A25" s="25" t="s">
        <v>37</v>
      </c>
      <c r="B25" s="4" t="e">
        <f>#REF!</f>
        <v>#REF!</v>
      </c>
      <c r="C25" s="4" t="e">
        <f>#REF!</f>
        <v>#REF!</v>
      </c>
      <c r="D25" s="4" t="e">
        <f>#REF!</f>
        <v>#REF!</v>
      </c>
    </row>
    <row r="26" spans="1:4" s="12" customFormat="1" ht="21" customHeight="1" x14ac:dyDescent="0.3">
      <c r="A26" s="25" t="s">
        <v>21</v>
      </c>
      <c r="B26" s="4" t="e">
        <f>B8-B25</f>
        <v>#REF!</v>
      </c>
      <c r="C26" s="4" t="e">
        <f t="shared" ref="C26:D26" si="1">C8-C25</f>
        <v>#REF!</v>
      </c>
      <c r="D26" s="4" t="e">
        <f t="shared" si="1"/>
        <v>#REF!</v>
      </c>
    </row>
    <row r="27" spans="1:4" s="10" customFormat="1" ht="21.75" customHeight="1" x14ac:dyDescent="0.3">
      <c r="A27" s="26" t="s">
        <v>22</v>
      </c>
      <c r="B27" s="4" t="e">
        <f>B28+B31+B34+B37+B40</f>
        <v>#REF!</v>
      </c>
      <c r="C27" s="4" t="e">
        <f t="shared" ref="C27:D27" si="2">C28+C31+C34+C37+C40</f>
        <v>#REF!</v>
      </c>
      <c r="D27" s="4" t="e">
        <f t="shared" si="2"/>
        <v>#REF!</v>
      </c>
    </row>
    <row r="28" spans="1:4" s="10" customFormat="1" ht="18" customHeight="1" x14ac:dyDescent="0.35">
      <c r="A28" s="27" t="s">
        <v>23</v>
      </c>
      <c r="B28" s="5" t="e">
        <f>B29+B30</f>
        <v>#REF!</v>
      </c>
      <c r="C28" s="5" t="e">
        <f t="shared" ref="C28:D28" si="3">C29+C30</f>
        <v>#REF!</v>
      </c>
      <c r="D28" s="5" t="e">
        <f t="shared" si="3"/>
        <v>#REF!</v>
      </c>
    </row>
    <row r="29" spans="1:4" s="10" customFormat="1" ht="18.75" customHeight="1" x14ac:dyDescent="0.3">
      <c r="A29" s="28" t="s">
        <v>24</v>
      </c>
      <c r="B29" s="9">
        <f>(B8+B32+B35+B38+B41)*-1</f>
        <v>-386570073.60363448</v>
      </c>
      <c r="C29" s="9">
        <f t="shared" ref="C29:D29" si="4">(C8+C32+C35+C38+C41)*-1</f>
        <v>-360902245.5</v>
      </c>
      <c r="D29" s="9">
        <f t="shared" si="4"/>
        <v>-337273690.69999999</v>
      </c>
    </row>
    <row r="30" spans="1:4" s="10" customFormat="1" ht="21" customHeight="1" x14ac:dyDescent="0.3">
      <c r="A30" s="28" t="s">
        <v>25</v>
      </c>
      <c r="B30" s="15" t="e">
        <f>B25+B33+B36+B39+B42</f>
        <v>#REF!</v>
      </c>
      <c r="C30" s="15" t="e">
        <f t="shared" ref="C30:D30" si="5">C25+C33+C36+C39+C42</f>
        <v>#REF!</v>
      </c>
      <c r="D30" s="15" t="e">
        <f t="shared" si="5"/>
        <v>#REF!</v>
      </c>
    </row>
    <row r="31" spans="1:4" s="8" customFormat="1" ht="44.25" customHeight="1" x14ac:dyDescent="0.35">
      <c r="A31" s="27" t="s">
        <v>36</v>
      </c>
      <c r="B31" s="5">
        <f>B32-B33</f>
        <v>9697308.3000000007</v>
      </c>
      <c r="C31" s="5">
        <f t="shared" ref="C31:D31" si="6">C32-C33</f>
        <v>6927114.8000000007</v>
      </c>
      <c r="D31" s="5">
        <f t="shared" si="6"/>
        <v>-1262597</v>
      </c>
    </row>
    <row r="32" spans="1:4" ht="15.6" x14ac:dyDescent="0.25">
      <c r="A32" s="29" t="s">
        <v>26</v>
      </c>
      <c r="B32" s="33">
        <v>22655058.300000001</v>
      </c>
      <c r="C32" s="33">
        <v>20734864.800000001</v>
      </c>
      <c r="D32" s="33">
        <v>12545153</v>
      </c>
    </row>
    <row r="33" spans="1:4" ht="15.6" x14ac:dyDescent="0.25">
      <c r="A33" s="29" t="s">
        <v>27</v>
      </c>
      <c r="B33" s="33">
        <v>12957750</v>
      </c>
      <c r="C33" s="33">
        <v>13807750</v>
      </c>
      <c r="D33" s="33">
        <v>13807750</v>
      </c>
    </row>
    <row r="34" spans="1:4" ht="30.6" customHeight="1" x14ac:dyDescent="0.35">
      <c r="A34" s="30" t="s">
        <v>28</v>
      </c>
      <c r="B34" s="5">
        <f>B35-B36</f>
        <v>1171491</v>
      </c>
      <c r="C34" s="5">
        <f t="shared" ref="C34:D34" si="7">C35-C36</f>
        <v>1171491</v>
      </c>
      <c r="D34" s="5">
        <f t="shared" si="7"/>
        <v>1171491</v>
      </c>
    </row>
    <row r="35" spans="1:4" ht="18" customHeight="1" x14ac:dyDescent="0.25">
      <c r="A35" s="29" t="s">
        <v>29</v>
      </c>
      <c r="B35" s="33">
        <v>16171491</v>
      </c>
      <c r="C35" s="33">
        <v>16171491</v>
      </c>
      <c r="D35" s="33">
        <v>16171491</v>
      </c>
    </row>
    <row r="36" spans="1:4" ht="19.5" customHeight="1" x14ac:dyDescent="0.25">
      <c r="A36" s="29" t="s">
        <v>30</v>
      </c>
      <c r="B36" s="33">
        <v>15000000</v>
      </c>
      <c r="C36" s="33">
        <v>15000000</v>
      </c>
      <c r="D36" s="33">
        <v>15000000</v>
      </c>
    </row>
    <row r="37" spans="1:4" ht="45" customHeight="1" x14ac:dyDescent="0.35">
      <c r="A37" s="27" t="s">
        <v>31</v>
      </c>
      <c r="B37" s="5">
        <f>B38-B39</f>
        <v>-1171491</v>
      </c>
      <c r="C37" s="5">
        <f t="shared" ref="C37:D37" si="8">C38-C39</f>
        <v>-1171491</v>
      </c>
      <c r="D37" s="5">
        <f t="shared" si="8"/>
        <v>-1171491</v>
      </c>
    </row>
    <row r="38" spans="1:4" ht="16.5" customHeight="1" x14ac:dyDescent="0.25">
      <c r="A38" s="29" t="s">
        <v>29</v>
      </c>
      <c r="B38" s="33">
        <v>35000000</v>
      </c>
      <c r="C38" s="33">
        <v>0</v>
      </c>
      <c r="D38" s="33">
        <v>0</v>
      </c>
    </row>
    <row r="39" spans="1:4" ht="18.75" customHeight="1" x14ac:dyDescent="0.25">
      <c r="A39" s="29" t="s">
        <v>35</v>
      </c>
      <c r="B39" s="33">
        <v>36171491</v>
      </c>
      <c r="C39" s="33">
        <v>1171491</v>
      </c>
      <c r="D39" s="33">
        <v>1171491</v>
      </c>
    </row>
    <row r="40" spans="1:4" ht="27.6" customHeight="1" x14ac:dyDescent="0.3">
      <c r="A40" s="31" t="s">
        <v>32</v>
      </c>
      <c r="B40" s="4">
        <f>B41-B42</f>
        <v>71.599999999999994</v>
      </c>
      <c r="C40" s="4">
        <f t="shared" ref="C40:D40" si="9">C41-C42</f>
        <v>0</v>
      </c>
      <c r="D40" s="4">
        <f t="shared" si="9"/>
        <v>0</v>
      </c>
    </row>
    <row r="41" spans="1:4" ht="18.75" customHeight="1" x14ac:dyDescent="0.3">
      <c r="A41" s="29" t="s">
        <v>33</v>
      </c>
      <c r="B41" s="15">
        <v>71.599999999999994</v>
      </c>
      <c r="C41" s="15"/>
      <c r="D41" s="15"/>
    </row>
    <row r="42" spans="1:4" ht="17.399999999999999" customHeight="1" x14ac:dyDescent="0.3">
      <c r="A42" s="29" t="s">
        <v>34</v>
      </c>
      <c r="B42" s="14"/>
      <c r="C42" s="14"/>
      <c r="D42" s="14"/>
    </row>
    <row r="43" spans="1:4" ht="19.5" customHeight="1" x14ac:dyDescent="0.25"/>
    <row r="56" spans="1:9" s="6" customFormat="1" x14ac:dyDescent="0.25">
      <c r="A56" s="21"/>
      <c r="E56" s="1"/>
      <c r="F56" s="1"/>
      <c r="G56" s="1"/>
      <c r="H56" s="1"/>
      <c r="I56" s="1"/>
    </row>
  </sheetData>
  <mergeCells count="5">
    <mergeCell ref="A2:A3"/>
    <mergeCell ref="B2:D2"/>
    <mergeCell ref="A5:D5"/>
    <mergeCell ref="A9:D9"/>
    <mergeCell ref="A1:D1"/>
  </mergeCells>
  <pageMargins left="0.78740157480314965" right="0" top="0" bottom="0" header="0" footer="0"/>
  <pageSetup paperSize="9" scale="88" firstPageNumber="1726" orientation="portrait" r:id="rId1"/>
  <headerFooter alignWithMargins="0">
    <oddHeader>&amp;R&amp;11&amp;P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Layout" zoomScaleNormal="90" zoomScaleSheetLayoutView="100" workbookViewId="0">
      <selection activeCell="D17" sqref="D17"/>
    </sheetView>
  </sheetViews>
  <sheetFormatPr defaultColWidth="9.109375" defaultRowHeight="13.2" x14ac:dyDescent="0.25"/>
  <cols>
    <col min="1" max="1" width="48.5546875" style="6" customWidth="1"/>
    <col min="2" max="2" width="18" style="6" customWidth="1"/>
    <col min="3" max="3" width="16.88671875" style="6" customWidth="1"/>
    <col min="4" max="4" width="17" style="6" customWidth="1"/>
    <col min="5" max="5" width="10.6640625" style="1" bestFit="1" customWidth="1"/>
    <col min="6" max="16384" width="9.109375" style="1"/>
  </cols>
  <sheetData>
    <row r="1" spans="1:7" ht="44.25" customHeight="1" x14ac:dyDescent="0.25">
      <c r="A1" s="71" t="s">
        <v>48</v>
      </c>
      <c r="B1" s="71"/>
      <c r="C1" s="71"/>
      <c r="D1" s="71"/>
    </row>
    <row r="2" spans="1:7" ht="22.5" customHeight="1" thickBot="1" x14ac:dyDescent="0.3">
      <c r="A2" s="75" t="s">
        <v>47</v>
      </c>
      <c r="B2" s="75"/>
      <c r="C2" s="75"/>
      <c r="D2" s="75"/>
    </row>
    <row r="3" spans="1:7" ht="17.399999999999999" x14ac:dyDescent="0.3">
      <c r="A3" s="76" t="s">
        <v>0</v>
      </c>
      <c r="B3" s="78" t="s">
        <v>39</v>
      </c>
      <c r="C3" s="78"/>
      <c r="D3" s="79"/>
    </row>
    <row r="4" spans="1:7" s="2" customFormat="1" ht="15.6" x14ac:dyDescent="0.25">
      <c r="A4" s="77"/>
      <c r="B4" s="40">
        <v>2025</v>
      </c>
      <c r="C4" s="40">
        <v>2026</v>
      </c>
      <c r="D4" s="41">
        <v>2027</v>
      </c>
    </row>
    <row r="5" spans="1:7" s="3" customFormat="1" ht="12.6" thickBot="1" x14ac:dyDescent="0.3">
      <c r="A5" s="42">
        <v>1</v>
      </c>
      <c r="B5" s="43">
        <v>2</v>
      </c>
      <c r="C5" s="44">
        <v>3</v>
      </c>
      <c r="D5" s="45">
        <v>4</v>
      </c>
    </row>
    <row r="6" spans="1:7" s="7" customFormat="1" ht="16.2" thickBot="1" x14ac:dyDescent="0.3">
      <c r="A6" s="80" t="s">
        <v>1</v>
      </c>
      <c r="B6" s="81"/>
      <c r="C6" s="81"/>
      <c r="D6" s="82"/>
    </row>
    <row r="7" spans="1:7" s="8" customFormat="1" ht="15.6" x14ac:dyDescent="0.3">
      <c r="A7" s="46" t="s">
        <v>2</v>
      </c>
      <c r="B7" s="23">
        <v>686405.7</v>
      </c>
      <c r="C7" s="18">
        <v>693738.8</v>
      </c>
      <c r="D7" s="19">
        <v>715086.6</v>
      </c>
    </row>
    <row r="8" spans="1:7" s="8" customFormat="1" ht="15.6" x14ac:dyDescent="0.3">
      <c r="A8" s="47" t="s">
        <v>3</v>
      </c>
      <c r="B8" s="22">
        <v>1390152.6</v>
      </c>
      <c r="C8" s="37">
        <v>1277505.1000000001</v>
      </c>
      <c r="D8" s="36">
        <v>1223863.8999999999</v>
      </c>
    </row>
    <row r="9" spans="1:7" s="10" customFormat="1" ht="16.2" thickBot="1" x14ac:dyDescent="0.35">
      <c r="A9" s="48" t="s">
        <v>4</v>
      </c>
      <c r="B9" s="39">
        <f>B7+B8</f>
        <v>2076558.3</v>
      </c>
      <c r="C9" s="39">
        <f t="shared" ref="C9:D9" si="0">C7+C8</f>
        <v>1971243.9000000001</v>
      </c>
      <c r="D9" s="39">
        <f t="shared" si="0"/>
        <v>1938950.5</v>
      </c>
    </row>
    <row r="10" spans="1:7" s="11" customFormat="1" ht="16.2" thickBot="1" x14ac:dyDescent="0.35">
      <c r="A10" s="72"/>
      <c r="B10" s="73"/>
      <c r="C10" s="73"/>
      <c r="D10" s="74"/>
    </row>
    <row r="11" spans="1:7" s="8" customFormat="1" ht="16.2" thickBot="1" x14ac:dyDescent="0.35">
      <c r="A11" s="49" t="s">
        <v>20</v>
      </c>
      <c r="B11" s="34">
        <v>2138888</v>
      </c>
      <c r="C11" s="16">
        <v>2079799</v>
      </c>
      <c r="D11" s="17">
        <v>2054724</v>
      </c>
    </row>
    <row r="12" spans="1:7" s="12" customFormat="1" ht="16.2" thickBot="1" x14ac:dyDescent="0.35">
      <c r="A12" s="49" t="s">
        <v>21</v>
      </c>
      <c r="B12" s="35">
        <f>B9-B11</f>
        <v>-62329.699999999953</v>
      </c>
      <c r="C12" s="35">
        <f t="shared" ref="C12" si="1">C9-C11</f>
        <v>-108555.09999999986</v>
      </c>
      <c r="D12" s="35">
        <f>D9-D11</f>
        <v>-115773.5</v>
      </c>
    </row>
    <row r="13" spans="1:7" s="10" customFormat="1" ht="15.6" x14ac:dyDescent="0.3">
      <c r="A13" s="50" t="s">
        <v>22</v>
      </c>
      <c r="B13" s="51">
        <f>B15+B16</f>
        <v>62329.7</v>
      </c>
      <c r="C13" s="51">
        <f t="shared" ref="C13:D13" si="2">C15+C16</f>
        <v>108555.1</v>
      </c>
      <c r="D13" s="51">
        <f t="shared" si="2"/>
        <v>115773.5</v>
      </c>
    </row>
    <row r="14" spans="1:7" s="8" customFormat="1" ht="16.2" x14ac:dyDescent="0.35">
      <c r="A14" s="52" t="s">
        <v>23</v>
      </c>
      <c r="B14" s="53">
        <f>B15+B16</f>
        <v>62329.7</v>
      </c>
      <c r="C14" s="53">
        <f t="shared" ref="C14:D14" si="3">C15+C16</f>
        <v>108555.1</v>
      </c>
      <c r="D14" s="53">
        <f t="shared" si="3"/>
        <v>115773.5</v>
      </c>
    </row>
    <row r="15" spans="1:7" s="8" customFormat="1" ht="15.6" x14ac:dyDescent="0.3">
      <c r="A15" s="54" t="s">
        <v>45</v>
      </c>
      <c r="B15" s="55"/>
      <c r="C15" s="55"/>
      <c r="D15" s="20"/>
      <c r="E15" s="38"/>
      <c r="F15" s="38"/>
      <c r="G15" s="38"/>
    </row>
    <row r="16" spans="1:7" s="8" customFormat="1" ht="15.6" x14ac:dyDescent="0.3">
      <c r="A16" s="54" t="s">
        <v>46</v>
      </c>
      <c r="B16" s="55">
        <v>62329.7</v>
      </c>
      <c r="C16" s="55">
        <v>108555.1</v>
      </c>
      <c r="D16" s="20">
        <v>115773.5</v>
      </c>
    </row>
    <row r="17" spans="1:7" s="8" customFormat="1" ht="42" x14ac:dyDescent="0.35">
      <c r="A17" s="52" t="s">
        <v>36</v>
      </c>
      <c r="B17" s="53"/>
      <c r="C17" s="53"/>
      <c r="D17" s="62"/>
      <c r="E17" s="38"/>
    </row>
    <row r="18" spans="1:7" s="8" customFormat="1" ht="15.6" x14ac:dyDescent="0.3">
      <c r="A18" s="56" t="s">
        <v>43</v>
      </c>
      <c r="B18" s="55"/>
      <c r="C18" s="15"/>
      <c r="D18" s="57"/>
    </row>
    <row r="19" spans="1:7" s="8" customFormat="1" ht="15.6" x14ac:dyDescent="0.3">
      <c r="A19" s="56" t="s">
        <v>44</v>
      </c>
      <c r="B19" s="55"/>
      <c r="C19" s="15"/>
      <c r="D19" s="57"/>
      <c r="E19" s="38"/>
      <c r="F19" s="38"/>
      <c r="G19" s="38"/>
    </row>
    <row r="20" spans="1:7" ht="27.6" x14ac:dyDescent="0.35">
      <c r="A20" s="58" t="s">
        <v>28</v>
      </c>
      <c r="B20" s="53"/>
      <c r="C20" s="53"/>
      <c r="D20" s="62"/>
    </row>
    <row r="21" spans="1:7" ht="15.6" x14ac:dyDescent="0.3">
      <c r="A21" s="56" t="s">
        <v>29</v>
      </c>
      <c r="B21" s="55"/>
      <c r="C21" s="15"/>
      <c r="D21" s="57"/>
      <c r="E21" s="13"/>
      <c r="F21" s="13"/>
      <c r="G21" s="13"/>
    </row>
    <row r="22" spans="1:7" ht="15.6" x14ac:dyDescent="0.3">
      <c r="A22" s="56" t="s">
        <v>35</v>
      </c>
      <c r="B22" s="55"/>
      <c r="C22" s="15"/>
      <c r="D22" s="57"/>
    </row>
    <row r="23" spans="1:7" ht="42" x14ac:dyDescent="0.35">
      <c r="A23" s="52" t="s">
        <v>31</v>
      </c>
      <c r="B23" s="53"/>
      <c r="C23" s="53"/>
      <c r="D23" s="62"/>
    </row>
    <row r="24" spans="1:7" ht="15.6" x14ac:dyDescent="0.3">
      <c r="A24" s="56" t="s">
        <v>29</v>
      </c>
      <c r="B24" s="55"/>
      <c r="C24" s="15"/>
      <c r="D24" s="57"/>
      <c r="E24" s="13"/>
      <c r="F24" s="13"/>
      <c r="G24" s="13"/>
    </row>
    <row r="25" spans="1:7" ht="15.6" x14ac:dyDescent="0.3">
      <c r="A25" s="56" t="s">
        <v>35</v>
      </c>
      <c r="B25" s="55"/>
      <c r="C25" s="15"/>
      <c r="D25" s="57"/>
    </row>
    <row r="26" spans="1:7" ht="27.6" x14ac:dyDescent="0.35">
      <c r="A26" s="59" t="s">
        <v>32</v>
      </c>
      <c r="B26" s="53"/>
      <c r="C26" s="53"/>
      <c r="D26" s="62"/>
    </row>
    <row r="27" spans="1:7" ht="15.6" x14ac:dyDescent="0.3">
      <c r="A27" s="56" t="s">
        <v>41</v>
      </c>
      <c r="B27" s="55"/>
      <c r="C27" s="55"/>
      <c r="D27" s="20"/>
    </row>
    <row r="28" spans="1:7" ht="16.2" thickBot="1" x14ac:dyDescent="0.35">
      <c r="A28" s="60" t="s">
        <v>42</v>
      </c>
      <c r="B28" s="61"/>
      <c r="C28" s="61"/>
      <c r="D28" s="63"/>
    </row>
  </sheetData>
  <mergeCells count="6">
    <mergeCell ref="A10:D10"/>
    <mergeCell ref="A1:D1"/>
    <mergeCell ref="A2:D2"/>
    <mergeCell ref="A3:A4"/>
    <mergeCell ref="B3:D3"/>
    <mergeCell ref="A6:D6"/>
  </mergeCells>
  <printOptions horizontalCentered="1"/>
  <pageMargins left="0" right="0" top="0.59055118110236227" bottom="0" header="0" footer="0"/>
  <pageSetup paperSize="9" firstPageNumber="1950" orientation="portrait" useFirstPageNumber="1" r:id="rId1"/>
  <headerFooter alignWithMargins="0">
    <oddHeader>&amp;R&amp;11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БП</vt:lpstr>
      <vt:lpstr>для внесения</vt:lpstr>
      <vt:lpstr>'для БП'!Область_печати</vt:lpstr>
      <vt:lpstr>'для внесения'!Область_печати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2024-11-14T09:06:58Z</cp:lastPrinted>
  <dcterms:created xsi:type="dcterms:W3CDTF">2011-10-11T00:54:00Z</dcterms:created>
  <dcterms:modified xsi:type="dcterms:W3CDTF">2024-11-14T09:07:03Z</dcterms:modified>
</cp:coreProperties>
</file>