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РОЕКТ БЮДЖЕТА 2024-2026\Ожидаемое за 2023г\"/>
    </mc:Choice>
  </mc:AlternateContent>
  <bookViews>
    <workbookView xWindow="0" yWindow="0" windowWidth="28800" windowHeight="11616"/>
  </bookViews>
  <sheets>
    <sheet name="ожидаемое 2022" sheetId="1" r:id="rId1"/>
  </sheets>
  <definedNames>
    <definedName name="_xlnm.Print_Titles" localSheetId="0">'ожидаемое 2022'!$4:$5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8" i="1"/>
  <c r="C53" i="1" l="1"/>
  <c r="C52" i="1" s="1"/>
  <c r="C51" i="1" s="1"/>
  <c r="B51" i="1"/>
  <c r="C49" i="1"/>
  <c r="C48" i="1" s="1"/>
  <c r="C46" i="1" s="1"/>
  <c r="B46" i="1"/>
  <c r="C42" i="1"/>
  <c r="C41" i="1" s="1"/>
  <c r="C40" i="1" s="1"/>
  <c r="B42" i="1"/>
  <c r="B41" i="1" s="1"/>
  <c r="B40" i="1" s="1"/>
  <c r="C38" i="1"/>
  <c r="C37" i="1" s="1"/>
  <c r="C36" i="1" s="1"/>
  <c r="B38" i="1"/>
  <c r="B37" i="1" s="1"/>
  <c r="B36" i="1" s="1"/>
  <c r="C32" i="1"/>
  <c r="B32" i="1"/>
  <c r="C29" i="1"/>
  <c r="B29" i="1"/>
  <c r="C21" i="1"/>
  <c r="C20" i="1" s="1"/>
  <c r="B21" i="1"/>
  <c r="B20" i="1" s="1"/>
  <c r="C17" i="1"/>
  <c r="B17" i="1"/>
  <c r="C15" i="1"/>
  <c r="C14" i="1" s="1"/>
  <c r="B15" i="1"/>
  <c r="B14" i="1" s="1"/>
  <c r="C9" i="1"/>
  <c r="B9" i="1"/>
  <c r="B12" i="1" s="1"/>
  <c r="C35" i="1" l="1"/>
  <c r="B35" i="1"/>
  <c r="B28" i="1"/>
  <c r="C28" i="1"/>
  <c r="C12" i="1"/>
  <c r="B27" i="1"/>
  <c r="B45" i="1"/>
  <c r="B44" i="1" s="1"/>
  <c r="C27" i="1"/>
  <c r="C45" i="1"/>
  <c r="C44" i="1" s="1"/>
  <c r="B13" i="1" l="1"/>
  <c r="C13" i="1"/>
</calcChain>
</file>

<file path=xl/sharedStrings.xml><?xml version="1.0" encoding="utf-8"?>
<sst xmlns="http://schemas.openxmlformats.org/spreadsheetml/2006/main" count="55" uniqueCount="55">
  <si>
    <t xml:space="preserve">Ожидаемое исполнение консолидированного бюджета </t>
  </si>
  <si>
    <t>ДОХОДЫ</t>
  </si>
  <si>
    <t>Налоговые и неналоговые доходы</t>
  </si>
  <si>
    <t>Безвозмездные поступления</t>
  </si>
  <si>
    <t>Итого доходов</t>
  </si>
  <si>
    <t>РАСХОДЫ</t>
  </si>
  <si>
    <t>Итого расходов</t>
  </si>
  <si>
    <t>ДЕФИЦИТ  БЮДЖЕТА</t>
  </si>
  <si>
    <t>ИСТОЧНИКИ ВНУТРЕННЕГО ФИНАНСИРОВАНИЯ ДЕФИЦИТА КРАЕВОГО БЮДЖЕТА</t>
  </si>
  <si>
    <t>Государственные (муниципальные) ценные   бумаги,   номинальная стоимость которых указана в валюте Российской Федерации</t>
  </si>
  <si>
    <t>Размещение государственных (муниципальных) ценных бумаг, номинальная стоимость которых указана в валюте Российской Федерации</t>
  </si>
  <si>
    <t>Размещение государственных ценных бумаг субъектов Российской Федерации, номинальная стоимость которых указана в валюте Российской Федерации</t>
  </si>
  <si>
    <t>Погашение государственных (муниципальных) ценных бумаг, номинальная стоимость которых указана в валюте Российской Федерации</t>
  </si>
  <si>
    <t>Погашение государственных ценных бумаг субъектов Российской Федерации, номинальная стоимость которых указана в валюте Российской Федерации</t>
  </si>
  <si>
    <t>Погашение муниципальных ценных бумаг городских округов,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</si>
  <si>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</si>
  <si>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Привлечение кредитов от кредитных организаций в валюте Российской Федерации</t>
  </si>
  <si>
    <t>Привлечение субъектами Российской Федерации кредитов от кредитных организаций в валюте Российской Федерации</t>
  </si>
  <si>
    <t>Привлечение городскими округами, муниципальными районами кредитов от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</si>
  <si>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</si>
  <si>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Погашение субъектами Российской Федерации кредитов от кредитных организаций в валюте Российской Федерации</t>
  </si>
  <si>
    <t>Погашение городскими округами, муниципальными районами кредитов от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</si>
  <si>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</si>
  <si>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</si>
  <si>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</si>
  <si>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</t>
  </si>
  <si>
    <t>Привлечение бюджетных кредитов из федерального бюджета бюджетами субъектов Российской Федерации в валюте Российской Федерации на финансовое обеспечение реализации инфраструктурных проектов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</si>
  <si>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</si>
  <si>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</si>
  <si>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>Погашение бюджетами субъектов Российской Федерации бюджетных кредитов, предоставленных из федерального бюджета в валюте Российской Федерации на финансовое обеспечение реализации инфраструктурных проектов</t>
  </si>
  <si>
    <t>Изменение остатков средств на счетах по учету средств бюджета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</si>
  <si>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</si>
  <si>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</si>
  <si>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</si>
  <si>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субъекта Российской Федерации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</si>
  <si>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</si>
  <si>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</si>
  <si>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</si>
  <si>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субъекта Российской Федерации</t>
  </si>
  <si>
    <t>Иные источники внутреннего финансирования дефицитов бюджетов</t>
  </si>
  <si>
    <t>Бюджетные кредиты, предоставленные внутри страны в валюте Российской Федерации</t>
  </si>
  <si>
    <t>Возврат бюджетных кредитов, предоставленных внутри страны в валюте Российской Федерации</t>
  </si>
  <si>
    <t>Возврат бюджетных кредитов, предоставленных юридическим лицам из бюджетов муниципальных образований Российской Федерации в валюте Российской Федерации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</si>
  <si>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</si>
  <si>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</si>
  <si>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Возврат бюджетных кредитов, предоставленных за счет средств краевого бюджета бюджетам муниципальных образований края</t>
  </si>
  <si>
    <t>Предоставление бюджетных кредитов внутри страны в валюте Российской Федерации</t>
  </si>
  <si>
    <t>Предоставление бюджетных кредитов другим бюджетам бюджетной системы Российской Федерации в валюте Российской Федерации</t>
  </si>
  <si>
    <t>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</t>
  </si>
  <si>
    <t>Предоставление бюджетных кредитов бюджетам муниципальных образований края из краевого бюджета</t>
  </si>
  <si>
    <t xml:space="preserve"> </t>
  </si>
  <si>
    <t>(тыс. рублей)</t>
  </si>
  <si>
    <t xml:space="preserve">Оценка ожидаемого исполнения районного и консолидированного бюджета                                       Березовского района Красноярского края </t>
  </si>
  <si>
    <t xml:space="preserve">Ожидаемое исполнение районного бюджета </t>
  </si>
  <si>
    <t>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</si>
</sst>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Border="1"/>
    <xf numFmtId="0" fontId="7" fillId="0" borderId="0" xfId="0" applyFont="1" applyFill="1"/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/>
    <xf numFmtId="3" fontId="2" fillId="0" borderId="0" xfId="0" applyNumberFormat="1" applyFont="1" applyFill="1" applyAlignment="1">
      <alignment horizontal="center"/>
    </xf>
    <xf numFmtId="0" fontId="5" fillId="0" borderId="1" xfId="0" applyFont="1" applyFill="1" applyBorder="1" applyAlignment="1">
      <alignment vertical="center"/>
    </xf>
    <xf numFmtId="164" fontId="5" fillId="0" borderId="1" xfId="0" applyNumberFormat="1" applyFont="1" applyFill="1" applyBorder="1"/>
    <xf numFmtId="0" fontId="6" fillId="0" borderId="1" xfId="0" applyFont="1" applyFill="1" applyBorder="1"/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right" shrinkToFit="1"/>
    </xf>
    <xf numFmtId="0" fontId="4" fillId="0" borderId="1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Fill="1" applyBorder="1"/>
    <xf numFmtId="0" fontId="4" fillId="2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164" fontId="5" fillId="0" borderId="1" xfId="0" applyNumberFormat="1" applyFont="1" applyFill="1" applyBorder="1" applyAlignment="1"/>
    <xf numFmtId="3" fontId="2" fillId="0" borderId="0" xfId="0" applyNumberFormat="1" applyFont="1" applyFill="1"/>
    <xf numFmtId="2" fontId="1" fillId="0" borderId="0" xfId="0" applyNumberFormat="1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tabSelected="1" view="pageLayout" zoomScaleNormal="100" zoomScaleSheetLayoutView="100" workbookViewId="0">
      <selection activeCell="B44" sqref="B44"/>
    </sheetView>
  </sheetViews>
  <sheetFormatPr defaultColWidth="9.109375" defaultRowHeight="13.8" x14ac:dyDescent="0.25"/>
  <cols>
    <col min="1" max="1" width="75.33203125" style="1" customWidth="1"/>
    <col min="2" max="2" width="21.5546875" style="1" customWidth="1"/>
    <col min="3" max="3" width="19.5546875" style="1" customWidth="1"/>
    <col min="4" max="4" width="9.109375" style="1" customWidth="1"/>
    <col min="5" max="16384" width="9.109375" style="1"/>
  </cols>
  <sheetData>
    <row r="1" spans="1:4" ht="39" customHeight="1" x14ac:dyDescent="0.3">
      <c r="A1" s="28" t="s">
        <v>52</v>
      </c>
      <c r="B1" s="28"/>
      <c r="C1" s="28"/>
    </row>
    <row r="2" spans="1:4" ht="17.399999999999999" x14ac:dyDescent="0.3">
      <c r="A2" s="28" t="s">
        <v>54</v>
      </c>
      <c r="B2" s="28"/>
      <c r="C2" s="28"/>
    </row>
    <row r="3" spans="1:4" ht="24.75" customHeight="1" x14ac:dyDescent="0.25">
      <c r="B3" s="2"/>
      <c r="C3" s="3" t="s">
        <v>51</v>
      </c>
    </row>
    <row r="4" spans="1:4" s="6" customFormat="1" ht="62.4" x14ac:dyDescent="0.25">
      <c r="A4" s="4"/>
      <c r="B4" s="5" t="s">
        <v>0</v>
      </c>
      <c r="C4" s="5" t="s">
        <v>53</v>
      </c>
    </row>
    <row r="5" spans="1:4" s="8" customFormat="1" ht="15.6" x14ac:dyDescent="0.3">
      <c r="A5" s="7">
        <v>1</v>
      </c>
      <c r="B5" s="7">
        <v>2</v>
      </c>
      <c r="C5" s="7">
        <v>3</v>
      </c>
    </row>
    <row r="6" spans="1:4" s="11" customFormat="1" ht="15.6" x14ac:dyDescent="0.3">
      <c r="A6" s="9" t="s">
        <v>1</v>
      </c>
      <c r="B6" s="10"/>
      <c r="C6" s="10"/>
    </row>
    <row r="7" spans="1:4" ht="15.6" x14ac:dyDescent="0.3">
      <c r="A7" s="12" t="s">
        <v>2</v>
      </c>
      <c r="B7" s="13">
        <v>1541249</v>
      </c>
      <c r="C7" s="13">
        <v>1385154</v>
      </c>
      <c r="D7" s="14"/>
    </row>
    <row r="8" spans="1:4" ht="15.6" x14ac:dyDescent="0.3">
      <c r="A8" s="12" t="s">
        <v>3</v>
      </c>
      <c r="B8" s="13">
        <f>599725-256939</f>
        <v>342786</v>
      </c>
      <c r="C8" s="13">
        <v>363472</v>
      </c>
      <c r="D8" s="11"/>
    </row>
    <row r="9" spans="1:4" s="11" customFormat="1" ht="15.6" x14ac:dyDescent="0.3">
      <c r="A9" s="15" t="s">
        <v>4</v>
      </c>
      <c r="B9" s="16">
        <f>B7+B8</f>
        <v>1884035</v>
      </c>
      <c r="C9" s="16">
        <f>C7+C8</f>
        <v>1748626</v>
      </c>
      <c r="D9" s="8"/>
    </row>
    <row r="10" spans="1:4" ht="15.6" x14ac:dyDescent="0.3">
      <c r="A10" s="9" t="s">
        <v>5</v>
      </c>
      <c r="B10" s="17"/>
      <c r="C10" s="17"/>
      <c r="D10" s="11"/>
    </row>
    <row r="11" spans="1:4" s="11" customFormat="1" ht="15.6" x14ac:dyDescent="0.3">
      <c r="A11" s="18" t="s">
        <v>6</v>
      </c>
      <c r="B11" s="16">
        <f>2239575-256939</f>
        <v>1982636</v>
      </c>
      <c r="C11" s="16">
        <v>1826292</v>
      </c>
    </row>
    <row r="12" spans="1:4" ht="15.6" x14ac:dyDescent="0.3">
      <c r="A12" s="19" t="s">
        <v>7</v>
      </c>
      <c r="B12" s="16">
        <f>B9-B11</f>
        <v>-98601</v>
      </c>
      <c r="C12" s="16">
        <f>C9-C11</f>
        <v>-77666</v>
      </c>
    </row>
    <row r="13" spans="1:4" ht="31.2" x14ac:dyDescent="0.3">
      <c r="A13" s="19" t="s">
        <v>8</v>
      </c>
      <c r="B13" s="16">
        <f>B14+B20+B27+B35+B44</f>
        <v>98601</v>
      </c>
      <c r="C13" s="16">
        <f>C14+C20+C27+C35+C44</f>
        <v>77666</v>
      </c>
    </row>
    <row r="14" spans="1:4" s="11" customFormat="1" ht="31.2" x14ac:dyDescent="0.3">
      <c r="A14" s="20" t="s">
        <v>9</v>
      </c>
      <c r="B14" s="21">
        <f>B15-B17</f>
        <v>0</v>
      </c>
      <c r="C14" s="21">
        <f>C15-C17</f>
        <v>0</v>
      </c>
    </row>
    <row r="15" spans="1:4" ht="31.2" x14ac:dyDescent="0.3">
      <c r="A15" s="22" t="s">
        <v>10</v>
      </c>
      <c r="B15" s="23">
        <f>B16</f>
        <v>0</v>
      </c>
      <c r="C15" s="23">
        <f>C16</f>
        <v>0</v>
      </c>
    </row>
    <row r="16" spans="1:4" ht="46.8" x14ac:dyDescent="0.3">
      <c r="A16" s="22" t="s">
        <v>11</v>
      </c>
      <c r="B16" s="23">
        <v>0</v>
      </c>
      <c r="C16" s="23">
        <v>0</v>
      </c>
    </row>
    <row r="17" spans="1:3" ht="31.2" x14ac:dyDescent="0.3">
      <c r="A17" s="22" t="s">
        <v>12</v>
      </c>
      <c r="B17" s="23">
        <f>B18+B19</f>
        <v>0</v>
      </c>
      <c r="C17" s="23">
        <f>C18+C19</f>
        <v>0</v>
      </c>
    </row>
    <row r="18" spans="1:3" ht="46.8" x14ac:dyDescent="0.3">
      <c r="A18" s="22" t="s">
        <v>13</v>
      </c>
      <c r="B18" s="23"/>
      <c r="C18" s="23"/>
    </row>
    <row r="19" spans="1:3" ht="31.2" x14ac:dyDescent="0.3">
      <c r="A19" s="22" t="s">
        <v>14</v>
      </c>
      <c r="B19" s="23"/>
      <c r="C19" s="23"/>
    </row>
    <row r="20" spans="1:3" s="11" customFormat="1" ht="15.6" x14ac:dyDescent="0.3">
      <c r="A20" s="20" t="s">
        <v>15</v>
      </c>
      <c r="B20" s="21">
        <f>B21-B24</f>
        <v>0</v>
      </c>
      <c r="C20" s="21">
        <f>C21-C24</f>
        <v>0</v>
      </c>
    </row>
    <row r="21" spans="1:3" ht="31.2" x14ac:dyDescent="0.3">
      <c r="A21" s="22" t="s">
        <v>16</v>
      </c>
      <c r="B21" s="23">
        <f>B22+B23</f>
        <v>0</v>
      </c>
      <c r="C21" s="23">
        <f>C22+C23</f>
        <v>0</v>
      </c>
    </row>
    <row r="22" spans="1:3" ht="31.2" x14ac:dyDescent="0.3">
      <c r="A22" s="22" t="s">
        <v>17</v>
      </c>
      <c r="B22" s="23"/>
      <c r="C22" s="23"/>
    </row>
    <row r="23" spans="1:3" ht="31.2" x14ac:dyDescent="0.3">
      <c r="A23" s="12" t="s">
        <v>18</v>
      </c>
      <c r="B23" s="23"/>
      <c r="C23" s="23"/>
    </row>
    <row r="24" spans="1:3" ht="31.2" x14ac:dyDescent="0.3">
      <c r="A24" s="22" t="s">
        <v>19</v>
      </c>
      <c r="B24" s="23"/>
      <c r="C24" s="23"/>
    </row>
    <row r="25" spans="1:3" ht="31.2" x14ac:dyDescent="0.3">
      <c r="A25" s="22" t="s">
        <v>20</v>
      </c>
      <c r="B25" s="23"/>
      <c r="C25" s="23"/>
    </row>
    <row r="26" spans="1:3" ht="31.2" x14ac:dyDescent="0.3">
      <c r="A26" s="12" t="s">
        <v>21</v>
      </c>
      <c r="B26" s="23"/>
      <c r="C26" s="23"/>
    </row>
    <row r="27" spans="1:3" ht="31.2" x14ac:dyDescent="0.3">
      <c r="A27" s="20" t="s">
        <v>22</v>
      </c>
      <c r="B27" s="16">
        <f>B29-B32</f>
        <v>0</v>
      </c>
      <c r="C27" s="16">
        <f>C29-C32</f>
        <v>0</v>
      </c>
    </row>
    <row r="28" spans="1:3" ht="31.2" x14ac:dyDescent="0.3">
      <c r="A28" s="24" t="s">
        <v>23</v>
      </c>
      <c r="B28" s="23">
        <f>B29-B32</f>
        <v>0</v>
      </c>
      <c r="C28" s="23">
        <f>C29-C32</f>
        <v>0</v>
      </c>
    </row>
    <row r="29" spans="1:3" ht="31.2" x14ac:dyDescent="0.3">
      <c r="A29" s="22" t="s">
        <v>24</v>
      </c>
      <c r="B29" s="23">
        <f>B30</f>
        <v>0</v>
      </c>
      <c r="C29" s="23">
        <f>+C30</f>
        <v>0</v>
      </c>
    </row>
    <row r="30" spans="1:3" ht="46.8" x14ac:dyDescent="0.3">
      <c r="A30" s="24" t="s">
        <v>25</v>
      </c>
      <c r="B30" s="23"/>
      <c r="C30" s="23"/>
    </row>
    <row r="31" spans="1:3" ht="46.8" x14ac:dyDescent="0.3">
      <c r="A31" s="24" t="s">
        <v>26</v>
      </c>
      <c r="B31" s="23"/>
      <c r="C31" s="23"/>
    </row>
    <row r="32" spans="1:3" ht="46.8" x14ac:dyDescent="0.3">
      <c r="A32" s="25" t="s">
        <v>27</v>
      </c>
      <c r="B32" s="23">
        <f>B33</f>
        <v>0</v>
      </c>
      <c r="C32" s="23">
        <f>C33</f>
        <v>0</v>
      </c>
    </row>
    <row r="33" spans="1:3" ht="46.8" x14ac:dyDescent="0.3">
      <c r="A33" s="25" t="s">
        <v>28</v>
      </c>
      <c r="B33" s="23"/>
      <c r="C33" s="23"/>
    </row>
    <row r="34" spans="1:3" ht="62.4" x14ac:dyDescent="0.3">
      <c r="A34" s="25" t="s">
        <v>29</v>
      </c>
      <c r="B34" s="23"/>
      <c r="C34" s="23"/>
    </row>
    <row r="35" spans="1:3" s="11" customFormat="1" ht="15.6" x14ac:dyDescent="0.3">
      <c r="A35" s="20" t="s">
        <v>30</v>
      </c>
      <c r="B35" s="16">
        <f>B36+B40</f>
        <v>98601</v>
      </c>
      <c r="C35" s="16">
        <f>C36+C40</f>
        <v>77666</v>
      </c>
    </row>
    <row r="36" spans="1:3" ht="15.6" x14ac:dyDescent="0.3">
      <c r="A36" s="22" t="s">
        <v>31</v>
      </c>
      <c r="B36" s="23">
        <f t="shared" ref="B36:C38" si="0">B37</f>
        <v>-1884035</v>
      </c>
      <c r="C36" s="23">
        <f t="shared" si="0"/>
        <v>-1748626</v>
      </c>
    </row>
    <row r="37" spans="1:3" ht="15.6" x14ac:dyDescent="0.3">
      <c r="A37" s="22" t="s">
        <v>32</v>
      </c>
      <c r="B37" s="23">
        <f t="shared" si="0"/>
        <v>-1884035</v>
      </c>
      <c r="C37" s="23">
        <f t="shared" si="0"/>
        <v>-1748626</v>
      </c>
    </row>
    <row r="38" spans="1:3" ht="15.6" x14ac:dyDescent="0.3">
      <c r="A38" s="22" t="s">
        <v>33</v>
      </c>
      <c r="B38" s="23">
        <f t="shared" si="0"/>
        <v>-1884035</v>
      </c>
      <c r="C38" s="23">
        <f t="shared" si="0"/>
        <v>-1748626</v>
      </c>
    </row>
    <row r="39" spans="1:3" ht="31.2" x14ac:dyDescent="0.3">
      <c r="A39" s="22" t="s">
        <v>34</v>
      </c>
      <c r="B39" s="23">
        <v>-1884035</v>
      </c>
      <c r="C39" s="23">
        <v>-1748626</v>
      </c>
    </row>
    <row r="40" spans="1:3" ht="15.6" x14ac:dyDescent="0.3">
      <c r="A40" s="22" t="s">
        <v>35</v>
      </c>
      <c r="B40" s="23">
        <f t="shared" ref="B40:C42" si="1">B41</f>
        <v>1982636</v>
      </c>
      <c r="C40" s="23">
        <f t="shared" si="1"/>
        <v>1826292</v>
      </c>
    </row>
    <row r="41" spans="1:3" ht="15.6" x14ac:dyDescent="0.3">
      <c r="A41" s="22" t="s">
        <v>36</v>
      </c>
      <c r="B41" s="23">
        <f t="shared" si="1"/>
        <v>1982636</v>
      </c>
      <c r="C41" s="23">
        <f t="shared" si="1"/>
        <v>1826292</v>
      </c>
    </row>
    <row r="42" spans="1:3" ht="15.6" x14ac:dyDescent="0.3">
      <c r="A42" s="22" t="s">
        <v>37</v>
      </c>
      <c r="B42" s="23">
        <f t="shared" si="1"/>
        <v>1982636</v>
      </c>
      <c r="C42" s="23">
        <f t="shared" si="1"/>
        <v>1826292</v>
      </c>
    </row>
    <row r="43" spans="1:3" ht="31.2" x14ac:dyDescent="0.3">
      <c r="A43" s="22" t="s">
        <v>38</v>
      </c>
      <c r="B43" s="23">
        <v>1982636</v>
      </c>
      <c r="C43" s="23">
        <v>1826292</v>
      </c>
    </row>
    <row r="44" spans="1:3" s="11" customFormat="1" ht="15.6" x14ac:dyDescent="0.3">
      <c r="A44" s="20" t="s">
        <v>39</v>
      </c>
      <c r="B44" s="26">
        <f>+B45</f>
        <v>0</v>
      </c>
      <c r="C44" s="26">
        <f>+C45</f>
        <v>0</v>
      </c>
    </row>
    <row r="45" spans="1:3" ht="31.2" x14ac:dyDescent="0.3">
      <c r="A45" s="22" t="s">
        <v>40</v>
      </c>
      <c r="B45" s="13">
        <f>B46-B51</f>
        <v>0</v>
      </c>
      <c r="C45" s="13">
        <f>C46-C51</f>
        <v>0</v>
      </c>
    </row>
    <row r="46" spans="1:3" ht="31.2" x14ac:dyDescent="0.3">
      <c r="A46" s="24" t="s">
        <v>41</v>
      </c>
      <c r="B46" s="13">
        <f>B48+B49+B50+B47</f>
        <v>0</v>
      </c>
      <c r="C46" s="13">
        <f>+C48</f>
        <v>0</v>
      </c>
    </row>
    <row r="47" spans="1:3" ht="46.8" x14ac:dyDescent="0.3">
      <c r="A47" s="24" t="s">
        <v>42</v>
      </c>
      <c r="B47" s="13"/>
      <c r="C47" s="13"/>
    </row>
    <row r="48" spans="1:3" ht="46.8" x14ac:dyDescent="0.3">
      <c r="A48" s="24" t="s">
        <v>43</v>
      </c>
      <c r="B48" s="23">
        <v>0</v>
      </c>
      <c r="C48" s="23">
        <f>+C49</f>
        <v>0</v>
      </c>
    </row>
    <row r="49" spans="1:3" ht="46.8" x14ac:dyDescent="0.3">
      <c r="A49" s="24" t="s">
        <v>44</v>
      </c>
      <c r="B49" s="23">
        <v>0</v>
      </c>
      <c r="C49" s="23">
        <f>+C50</f>
        <v>0</v>
      </c>
    </row>
    <row r="50" spans="1:3" ht="31.2" x14ac:dyDescent="0.3">
      <c r="A50" s="24" t="s">
        <v>45</v>
      </c>
      <c r="B50" s="23"/>
      <c r="C50" s="23"/>
    </row>
    <row r="51" spans="1:3" ht="31.2" x14ac:dyDescent="0.3">
      <c r="A51" s="22" t="s">
        <v>46</v>
      </c>
      <c r="B51" s="23">
        <f>B53</f>
        <v>0</v>
      </c>
      <c r="C51" s="23">
        <f>+C52</f>
        <v>0</v>
      </c>
    </row>
    <row r="52" spans="1:3" ht="31.2" x14ac:dyDescent="0.3">
      <c r="A52" s="24" t="s">
        <v>47</v>
      </c>
      <c r="B52" s="23">
        <v>0</v>
      </c>
      <c r="C52" s="23">
        <f>+C53</f>
        <v>0</v>
      </c>
    </row>
    <row r="53" spans="1:3" ht="46.8" x14ac:dyDescent="0.3">
      <c r="A53" s="22" t="s">
        <v>48</v>
      </c>
      <c r="B53" s="23">
        <v>0</v>
      </c>
      <c r="C53" s="23">
        <f>+C54</f>
        <v>0</v>
      </c>
    </row>
    <row r="54" spans="1:3" ht="31.2" x14ac:dyDescent="0.3">
      <c r="A54" s="24" t="s">
        <v>49</v>
      </c>
      <c r="B54" s="23"/>
      <c r="C54" s="23"/>
    </row>
    <row r="55" spans="1:3" x14ac:dyDescent="0.25">
      <c r="B55" s="27"/>
    </row>
    <row r="56" spans="1:3" x14ac:dyDescent="0.25">
      <c r="A56" s="1" t="s">
        <v>50</v>
      </c>
    </row>
  </sheetData>
  <mergeCells count="2">
    <mergeCell ref="A1:C1"/>
    <mergeCell ref="A2:C2"/>
  </mergeCells>
  <pageMargins left="1.1811023622047245" right="0.39370078740157483" top="0.59055118110236227" bottom="0.59055118110236227" header="0.31496062992125984" footer="0.31496062992125984"/>
  <pageSetup paperSize="9" scale="74" firstPageNumber="2075" fitToHeight="2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ожидаемое 2022</vt:lpstr>
      <vt:lpstr>'ожидаемое 2022'!Заголовки_для_печати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Анашкина Светлана Борисовна</dc:creator>
  <cp:lastModifiedBy>User</cp:lastModifiedBy>
  <cp:lastPrinted>2023-11-14T09:33:59Z</cp:lastPrinted>
  <dcterms:created xsi:type="dcterms:W3CDTF">2022-10-04T09:31:55Z</dcterms:created>
  <dcterms:modified xsi:type="dcterms:W3CDTF">2023-11-14T09:40:19Z</dcterms:modified>
</cp:coreProperties>
</file>