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4" i="1" l="1"/>
  <c r="F7" i="1"/>
  <c r="D7" i="1"/>
  <c r="B7" i="1"/>
  <c r="F6" i="1"/>
  <c r="D6" i="1"/>
  <c r="B6" i="1"/>
  <c r="C9" i="1"/>
  <c r="B9" i="1"/>
  <c r="E9" i="1"/>
  <c r="G9" i="1"/>
  <c r="B8" i="1"/>
  <c r="B5" i="1"/>
  <c r="B4" i="1"/>
  <c r="B3" i="1"/>
  <c r="D9" i="1" l="1"/>
  <c r="F9" i="1" s="1"/>
  <c r="D3" i="1" l="1"/>
  <c r="F3" i="1" s="1"/>
  <c r="D5" i="1" l="1"/>
  <c r="F5" i="1" s="1"/>
  <c r="D8" i="1"/>
  <c r="F8" i="1" s="1"/>
  <c r="D4" i="1"/>
  <c r="F4" i="1" s="1"/>
</calcChain>
</file>

<file path=xl/sharedStrings.xml><?xml version="1.0" encoding="utf-8"?>
<sst xmlns="http://schemas.openxmlformats.org/spreadsheetml/2006/main" count="14" uniqueCount="14">
  <si>
    <t>ИТОГО</t>
  </si>
  <si>
    <t>Разница</t>
  </si>
  <si>
    <t>Расчет МБТ на сбалансированность</t>
  </si>
  <si>
    <t>Выделены МБТ на сбалансированность</t>
  </si>
  <si>
    <t>Выделены дотации</t>
  </si>
  <si>
    <t>Дефицит</t>
  </si>
  <si>
    <t>п.Березовка</t>
  </si>
  <si>
    <t>Прогноз собственных доходов (без дотаций) на 2023 год</t>
  </si>
  <si>
    <t>Прогноз расходов на 2023 год</t>
  </si>
  <si>
    <t>Есаульский сельсовет</t>
  </si>
  <si>
    <t>Зыковкий сельсовет</t>
  </si>
  <si>
    <t>Бархатовский сельсовет</t>
  </si>
  <si>
    <t>Вознесенкий сельсовет</t>
  </si>
  <si>
    <t>Маганский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</si>
</sst>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164" fontId="1" fillId="0" borderId="1" xfId="0" applyNumberFormat="1" applyFont="1" applyBorder="1"/>
    <xf numFmtId="165" fontId="1" fillId="0" borderId="1" xfId="0" applyNumberFormat="1" applyFont="1" applyBorder="1"/>
    <xf numFmtId="165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workbookViewId="0">
      <selection activeCell="C5" sqref="C5"/>
    </sheetView>
  </sheetViews>
  <sheetFormatPr defaultColWidth="8.88671875" defaultRowHeight="18" x14ac:dyDescent="0.35"/>
  <cols>
    <col min="1" max="1" width="28.6640625" style="3" customWidth="1"/>
    <col min="2" max="2" width="21.88671875" style="3" customWidth="1"/>
    <col min="3" max="3" width="19.33203125" style="3" customWidth="1"/>
    <col min="4" max="4" width="19.44140625" style="3" customWidth="1"/>
    <col min="5" max="5" width="18.88671875" style="3" customWidth="1"/>
    <col min="6" max="6" width="14.44140625" style="3" customWidth="1"/>
    <col min="7" max="7" width="15.33203125" style="3" customWidth="1"/>
    <col min="8" max="16384" width="8.88671875" style="3"/>
  </cols>
  <sheetData>
    <row r="1" spans="1:7" x14ac:dyDescent="0.35">
      <c r="A1" s="7" t="s">
        <v>2</v>
      </c>
      <c r="B1" s="7"/>
      <c r="C1" s="7"/>
      <c r="D1" s="7"/>
      <c r="E1" s="7"/>
      <c r="F1" s="7"/>
    </row>
    <row r="2" spans="1:7" ht="90" x14ac:dyDescent="0.35">
      <c r="A2" s="1"/>
      <c r="B2" s="2" t="s">
        <v>7</v>
      </c>
      <c r="C2" s="2" t="s">
        <v>8</v>
      </c>
      <c r="D2" s="2" t="s">
        <v>5</v>
      </c>
      <c r="E2" s="2" t="s">
        <v>4</v>
      </c>
      <c r="F2" s="1" t="s">
        <v>1</v>
      </c>
      <c r="G2" s="2" t="s">
        <v>3</v>
      </c>
    </row>
    <row r="3" spans="1:7" x14ac:dyDescent="0.35">
      <c r="A3" s="1" t="s">
        <v>6</v>
      </c>
      <c r="B3" s="2">
        <f>110764.4-2830.3</f>
        <v>107934.09999999999</v>
      </c>
      <c r="C3" s="2">
        <v>117864.4</v>
      </c>
      <c r="D3" s="4">
        <f>B3-C3</f>
        <v>-9930.3000000000029</v>
      </c>
      <c r="E3" s="8">
        <v>2830.3</v>
      </c>
      <c r="F3" s="4">
        <f>D3+E3</f>
        <v>-7100.0000000000027</v>
      </c>
      <c r="G3" s="4">
        <v>5000</v>
      </c>
    </row>
    <row r="4" spans="1:7" x14ac:dyDescent="0.35">
      <c r="A4" s="1" t="s">
        <v>11</v>
      </c>
      <c r="B4" s="4">
        <f>22036-5355.4</f>
        <v>16680.599999999999</v>
      </c>
      <c r="C4" s="4">
        <f>22110+600</f>
        <v>22710</v>
      </c>
      <c r="D4" s="4">
        <f>B4-C4</f>
        <v>-6029.4000000000015</v>
      </c>
      <c r="E4" s="8">
        <v>5355.43</v>
      </c>
      <c r="F4" s="4">
        <f>D4+E4</f>
        <v>-673.97000000000116</v>
      </c>
      <c r="G4" s="4">
        <v>2000</v>
      </c>
    </row>
    <row r="5" spans="1:7" x14ac:dyDescent="0.35">
      <c r="A5" s="1" t="s">
        <v>12</v>
      </c>
      <c r="B5" s="4">
        <f>14771-2489</f>
        <v>12282</v>
      </c>
      <c r="C5" s="4">
        <v>15367</v>
      </c>
      <c r="D5" s="4">
        <f t="shared" ref="D5:D8" si="0">B5-C5</f>
        <v>-3085</v>
      </c>
      <c r="E5" s="9">
        <v>2488.9659999999999</v>
      </c>
      <c r="F5" s="4">
        <f t="shared" ref="F5:F9" si="1">D5+E5</f>
        <v>-596.03400000000011</v>
      </c>
      <c r="G5" s="4">
        <v>2900</v>
      </c>
    </row>
    <row r="6" spans="1:7" x14ac:dyDescent="0.35">
      <c r="A6" s="1" t="s">
        <v>9</v>
      </c>
      <c r="B6" s="4">
        <f>34986-4273.5</f>
        <v>30712.5</v>
      </c>
      <c r="C6" s="4">
        <v>37561</v>
      </c>
      <c r="D6" s="4">
        <f t="shared" si="0"/>
        <v>-6848.5</v>
      </c>
      <c r="E6" s="9">
        <v>4273.51</v>
      </c>
      <c r="F6" s="4">
        <f t="shared" si="1"/>
        <v>-2574.9899999999998</v>
      </c>
      <c r="G6" s="4">
        <v>0</v>
      </c>
    </row>
    <row r="7" spans="1:7" x14ac:dyDescent="0.35">
      <c r="A7" s="1" t="s">
        <v>10</v>
      </c>
      <c r="B7" s="4">
        <f>31470-3534.1</f>
        <v>27935.9</v>
      </c>
      <c r="C7" s="4">
        <v>35335</v>
      </c>
      <c r="D7" s="4">
        <f t="shared" si="0"/>
        <v>-7399.0999999999985</v>
      </c>
      <c r="E7" s="9">
        <v>3534.1</v>
      </c>
      <c r="F7" s="4">
        <f t="shared" si="1"/>
        <v>-3864.9999999999986</v>
      </c>
      <c r="G7" s="4">
        <v>0</v>
      </c>
    </row>
    <row r="8" spans="1:7" x14ac:dyDescent="0.35">
      <c r="A8" s="1" t="s">
        <v>13</v>
      </c>
      <c r="B8" s="4">
        <f>19684-5166.2</f>
        <v>14517.8</v>
      </c>
      <c r="C8" s="4">
        <v>20085</v>
      </c>
      <c r="D8" s="4">
        <f t="shared" si="0"/>
        <v>-5567.2000000000007</v>
      </c>
      <c r="E8" s="9">
        <v>5166.1940000000004</v>
      </c>
      <c r="F8" s="4">
        <f t="shared" si="1"/>
        <v>-401.00600000000031</v>
      </c>
      <c r="G8" s="4">
        <v>2000</v>
      </c>
    </row>
    <row r="9" spans="1:7" x14ac:dyDescent="0.35">
      <c r="A9" s="6" t="s">
        <v>0</v>
      </c>
      <c r="B9" s="5">
        <f>SUM(B3:B8)</f>
        <v>210062.89999999997</v>
      </c>
      <c r="C9" s="5">
        <f>SUM(C3:C8)</f>
        <v>248922.4</v>
      </c>
      <c r="D9" s="5">
        <f>B9-C9</f>
        <v>-38859.500000000029</v>
      </c>
      <c r="E9" s="10">
        <f>E3+E4+E5+E8</f>
        <v>15840.89</v>
      </c>
      <c r="F9" s="5">
        <f>D9+E9</f>
        <v>-23018.61000000003</v>
      </c>
      <c r="G9" s="5">
        <f>G3+G4+G5+G8</f>
        <v>11900</v>
      </c>
    </row>
  </sheetData>
  <mergeCells count="1">
    <mergeCell ref="A1:F1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2022-11-23T06:23:27Z</dcterms:modified>
</cp:coreProperties>
</file>