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 2023\ПРОЕКТ бюджета 2023-2025\БЮДЖЕТ 2023-2025\Приложения к бюджету\"/>
    </mc:Choice>
  </mc:AlternateContent>
  <bookViews>
    <workbookView xWindow="588" yWindow="12" windowWidth="17976" windowHeight="11508"/>
  </bookViews>
  <sheets>
    <sheet name="Первоначальный" sheetId="2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H13" i="2" l="1"/>
  <c r="H7" i="2"/>
  <c r="H34" i="2" l="1"/>
  <c r="I34" i="2" s="1"/>
  <c r="D27" i="2"/>
  <c r="E34" i="2"/>
  <c r="E21" i="2"/>
  <c r="E7" i="2" l="1"/>
  <c r="H35" i="2" l="1"/>
  <c r="H36" i="2"/>
  <c r="I36" i="2" s="1"/>
  <c r="H37" i="2"/>
  <c r="I37" i="2" s="1"/>
  <c r="H38" i="2"/>
  <c r="I38" i="2" s="1"/>
  <c r="H39" i="2"/>
  <c r="I39" i="2" s="1"/>
  <c r="H22" i="2"/>
  <c r="I22" i="2" s="1"/>
  <c r="H23" i="2"/>
  <c r="I23" i="2" s="1"/>
  <c r="H24" i="2"/>
  <c r="I24" i="2" s="1"/>
  <c r="H25" i="2"/>
  <c r="I25" i="2" s="1"/>
  <c r="H26" i="2"/>
  <c r="I26" i="2" s="1"/>
  <c r="H21" i="2"/>
  <c r="I21" i="2" s="1"/>
  <c r="H8" i="2"/>
  <c r="I8" i="2" s="1"/>
  <c r="H9" i="2"/>
  <c r="I9" i="2" s="1"/>
  <c r="H10" i="2"/>
  <c r="I10" i="2" s="1"/>
  <c r="H11" i="2"/>
  <c r="I11" i="2" s="1"/>
  <c r="H12" i="2"/>
  <c r="I7" i="2"/>
  <c r="G40" i="2"/>
  <c r="G27" i="2"/>
  <c r="G13" i="2"/>
  <c r="F40" i="2"/>
  <c r="F27" i="2"/>
  <c r="F13" i="2"/>
  <c r="E40" i="2"/>
  <c r="D40" i="2"/>
  <c r="C40" i="2"/>
  <c r="B39" i="2"/>
  <c r="B38" i="2"/>
  <c r="B37" i="2"/>
  <c r="B36" i="2"/>
  <c r="B35" i="2"/>
  <c r="B34" i="2"/>
  <c r="E27" i="2"/>
  <c r="C27" i="2"/>
  <c r="B26" i="2"/>
  <c r="B25" i="2"/>
  <c r="B24" i="2"/>
  <c r="B23" i="2"/>
  <c r="B22" i="2"/>
  <c r="B21" i="2"/>
  <c r="B8" i="2"/>
  <c r="B9" i="2"/>
  <c r="B10" i="2"/>
  <c r="B11" i="2"/>
  <c r="B12" i="2"/>
  <c r="B7" i="2"/>
  <c r="C13" i="2"/>
  <c r="E13" i="2"/>
  <c r="D13" i="2"/>
  <c r="I35" i="2" l="1"/>
  <c r="H40" i="2"/>
  <c r="I40" i="2" s="1"/>
  <c r="I12" i="2"/>
  <c r="I13" i="2"/>
  <c r="B40" i="2"/>
  <c r="B27" i="2"/>
  <c r="H27" i="2"/>
  <c r="I27" i="2" s="1"/>
  <c r="B13" i="2"/>
</calcChain>
</file>

<file path=xl/sharedStrings.xml><?xml version="1.0" encoding="utf-8"?>
<sst xmlns="http://schemas.openxmlformats.org/spreadsheetml/2006/main" count="58" uniqueCount="26">
  <si>
    <t>Бархатовский с/с</t>
  </si>
  <si>
    <t>Вознесенский с/с</t>
  </si>
  <si>
    <t>Маганский с/с</t>
  </si>
  <si>
    <t>Дотация на выравнивание</t>
  </si>
  <si>
    <t>Зыковский с/с</t>
  </si>
  <si>
    <t>п.Березовка</t>
  </si>
  <si>
    <t>Есаульский с/с</t>
  </si>
  <si>
    <t>Прочие МБТ на доплату работникам учреждений культуры  по Указам Президента</t>
  </si>
  <si>
    <t>ИТОГО</t>
  </si>
  <si>
    <t>за счет средств районного бюджета</t>
  </si>
  <si>
    <t>за счет средств краевого бюджета</t>
  </si>
  <si>
    <t>Всего</t>
  </si>
  <si>
    <t>2023 год</t>
  </si>
  <si>
    <t>Поселения</t>
  </si>
  <si>
    <t>Прочие МБТ на сбалансированность</t>
  </si>
  <si>
    <t xml:space="preserve">Распределение дотаций и прочих МБТ на 2024 год </t>
  </si>
  <si>
    <t>2024 год</t>
  </si>
  <si>
    <t>Итого за счет местного бюджета</t>
  </si>
  <si>
    <t>Прочие МБТ на содержание автомобильных дорог общего пользования местного значения</t>
  </si>
  <si>
    <t xml:space="preserve">Распределение дотаций и прочих МБТ на 2025 год </t>
  </si>
  <si>
    <t>2025 год</t>
  </si>
  <si>
    <t>(руб)</t>
  </si>
  <si>
    <t>Приложение 6                                                                                                                                                                                                                    к решению Березовского                                                                                                                                                                                        районного Совета депутатов                                                                                                                                                                                    от ______________2022г. № _______</t>
  </si>
  <si>
    <t>Дотация на выравнивание бюджетной обеспеченности</t>
  </si>
  <si>
    <t>Распределение                                                                                                                                                                                                                                 дотаций на выравнивание бюджетной обеспеченности и                                                                                                                                                                прочих  межбюджетных трансфертов  на 2023- 2025 годы</t>
  </si>
  <si>
    <t>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</si>
</sst>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left"/>
    </xf>
    <xf numFmtId="0" fontId="1" fillId="0" borderId="1" xfId="0" applyFont="1" applyBorder="1"/>
    <xf numFmtId="165" fontId="1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8" xfId="0" applyFont="1" applyFill="1" applyBorder="1"/>
    <xf numFmtId="0" fontId="1" fillId="0" borderId="0" xfId="0" applyFont="1" applyBorder="1"/>
    <xf numFmtId="165" fontId="1" fillId="0" borderId="0" xfId="0" applyNumberFormat="1" applyFo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/>
    <xf numFmtId="2" fontId="2" fillId="0" borderId="1" xfId="0" applyNumberFormat="1" applyFont="1" applyBorder="1"/>
    <xf numFmtId="3" fontId="1" fillId="0" borderId="1" xfId="0" applyNumberFormat="1" applyFont="1" applyBorder="1"/>
    <xf numFmtId="1" fontId="2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workbookViewId="0">
      <selection activeCell="D9" sqref="D9"/>
    </sheetView>
  </sheetViews>
  <sheetFormatPr defaultRowHeight="15.6" x14ac:dyDescent="0.3"/>
  <cols>
    <col min="1" max="1" width="18.5546875" style="1" customWidth="1"/>
    <col min="2" max="2" width="11.44140625" style="1" customWidth="1"/>
    <col min="3" max="3" width="14" style="1" customWidth="1"/>
    <col min="4" max="4" width="12.33203125" style="1" customWidth="1"/>
    <col min="5" max="5" width="13.6640625" style="1" customWidth="1"/>
    <col min="6" max="6" width="11.109375" style="1" customWidth="1"/>
    <col min="7" max="7" width="13.77734375" style="1" customWidth="1"/>
    <col min="8" max="8" width="22.21875" style="1" customWidth="1"/>
    <col min="9" max="9" width="15" style="1" customWidth="1"/>
    <col min="10" max="10" width="13" style="1" customWidth="1"/>
    <col min="11" max="16384" width="8.88671875" style="1"/>
  </cols>
  <sheetData>
    <row r="1" spans="1:11" ht="94.2" customHeight="1" x14ac:dyDescent="0.3">
      <c r="H1" s="30" t="s">
        <v>22</v>
      </c>
      <c r="I1" s="31"/>
    </row>
    <row r="2" spans="1:11" ht="51.6" customHeight="1" x14ac:dyDescent="0.3">
      <c r="A2" s="32" t="s">
        <v>24</v>
      </c>
      <c r="B2" s="32"/>
      <c r="C2" s="32"/>
      <c r="D2" s="32"/>
      <c r="E2" s="32"/>
      <c r="F2" s="32"/>
      <c r="G2" s="32"/>
      <c r="H2" s="32"/>
      <c r="I2" s="33"/>
    </row>
    <row r="3" spans="1:11" x14ac:dyDescent="0.3">
      <c r="I3" s="1" t="s">
        <v>25</v>
      </c>
    </row>
    <row r="4" spans="1:11" ht="15.6" customHeight="1" x14ac:dyDescent="0.3">
      <c r="A4" s="27" t="s">
        <v>13</v>
      </c>
      <c r="B4" s="21" t="s">
        <v>12</v>
      </c>
      <c r="C4" s="21"/>
      <c r="D4" s="21"/>
      <c r="E4" s="21"/>
      <c r="F4" s="21"/>
      <c r="G4" s="21"/>
      <c r="H4" s="21"/>
      <c r="I4" s="17" t="s">
        <v>8</v>
      </c>
    </row>
    <row r="5" spans="1:11" ht="39" customHeight="1" x14ac:dyDescent="0.3">
      <c r="A5" s="28"/>
      <c r="B5" s="22" t="s">
        <v>23</v>
      </c>
      <c r="C5" s="23"/>
      <c r="D5" s="24"/>
      <c r="E5" s="25" t="s">
        <v>7</v>
      </c>
      <c r="F5" s="25" t="s">
        <v>14</v>
      </c>
      <c r="G5" s="25" t="s">
        <v>18</v>
      </c>
      <c r="H5" s="25" t="s">
        <v>17</v>
      </c>
      <c r="I5" s="18"/>
    </row>
    <row r="6" spans="1:11" ht="127.8" customHeight="1" x14ac:dyDescent="0.3">
      <c r="A6" s="29"/>
      <c r="B6" s="11" t="s">
        <v>11</v>
      </c>
      <c r="C6" s="12" t="s">
        <v>9</v>
      </c>
      <c r="D6" s="12" t="s">
        <v>10</v>
      </c>
      <c r="E6" s="26"/>
      <c r="F6" s="26"/>
      <c r="G6" s="26"/>
      <c r="H6" s="26"/>
      <c r="I6" s="19"/>
    </row>
    <row r="7" spans="1:11" x14ac:dyDescent="0.3">
      <c r="A7" s="2" t="s">
        <v>5</v>
      </c>
      <c r="B7" s="3">
        <f>SUM(C7:D7)</f>
        <v>2830300</v>
      </c>
      <c r="C7" s="3">
        <v>0</v>
      </c>
      <c r="D7" s="3">
        <v>2830300</v>
      </c>
      <c r="E7" s="15">
        <f>1946048+6821959</f>
        <v>8768007</v>
      </c>
      <c r="F7" s="15">
        <v>5000000</v>
      </c>
      <c r="G7" s="15">
        <v>9588500</v>
      </c>
      <c r="H7" s="13">
        <f>C7+E7+F7+G7</f>
        <v>23356507</v>
      </c>
      <c r="I7" s="13">
        <f>H7+D7</f>
        <v>26186807</v>
      </c>
    </row>
    <row r="8" spans="1:11" x14ac:dyDescent="0.3">
      <c r="A8" s="3" t="s">
        <v>0</v>
      </c>
      <c r="B8" s="3">
        <f t="shared" ref="B8:B12" si="0">SUM(C8:D8)</f>
        <v>5355430</v>
      </c>
      <c r="C8" s="3">
        <v>3671730</v>
      </c>
      <c r="D8" s="3">
        <v>1683700</v>
      </c>
      <c r="E8" s="15">
        <v>2574962</v>
      </c>
      <c r="F8" s="15">
        <v>2000000</v>
      </c>
      <c r="G8" s="15">
        <v>2306920</v>
      </c>
      <c r="H8" s="13">
        <f t="shared" ref="H8:H12" si="1">C8+E8+F8+G8</f>
        <v>10553612</v>
      </c>
      <c r="I8" s="13">
        <f t="shared" ref="I8:I13" si="2">H8+D8</f>
        <v>12237312</v>
      </c>
    </row>
    <row r="9" spans="1:11" x14ac:dyDescent="0.3">
      <c r="A9" s="3" t="s">
        <v>1</v>
      </c>
      <c r="B9" s="3">
        <f t="shared" si="0"/>
        <v>2488966</v>
      </c>
      <c r="C9" s="3">
        <v>1745366</v>
      </c>
      <c r="D9" s="3">
        <v>743600</v>
      </c>
      <c r="E9" s="15">
        <v>653003</v>
      </c>
      <c r="F9" s="15">
        <v>2900000</v>
      </c>
      <c r="G9" s="15">
        <v>1909950</v>
      </c>
      <c r="H9" s="13">
        <f t="shared" si="1"/>
        <v>7208319</v>
      </c>
      <c r="I9" s="13">
        <f t="shared" si="2"/>
        <v>7951919</v>
      </c>
    </row>
    <row r="10" spans="1:11" x14ac:dyDescent="0.3">
      <c r="A10" s="3" t="s">
        <v>6</v>
      </c>
      <c r="B10" s="3">
        <f t="shared" si="0"/>
        <v>4273510</v>
      </c>
      <c r="C10" s="3">
        <v>3115710</v>
      </c>
      <c r="D10" s="3">
        <v>1157800</v>
      </c>
      <c r="E10" s="15">
        <v>2069786</v>
      </c>
      <c r="F10" s="3">
        <v>0</v>
      </c>
      <c r="G10" s="15">
        <v>2374810</v>
      </c>
      <c r="H10" s="13">
        <f t="shared" si="1"/>
        <v>7560306</v>
      </c>
      <c r="I10" s="13">
        <f t="shared" si="2"/>
        <v>8718106</v>
      </c>
    </row>
    <row r="11" spans="1:11" x14ac:dyDescent="0.3">
      <c r="A11" s="3" t="s">
        <v>4</v>
      </c>
      <c r="B11" s="3">
        <f t="shared" si="0"/>
        <v>3534100</v>
      </c>
      <c r="C11" s="3">
        <v>0</v>
      </c>
      <c r="D11" s="3">
        <v>3534100</v>
      </c>
      <c r="E11" s="15">
        <v>1326649</v>
      </c>
      <c r="F11" s="3">
        <v>0</v>
      </c>
      <c r="G11" s="15">
        <v>3068130</v>
      </c>
      <c r="H11" s="13">
        <f t="shared" si="1"/>
        <v>4394779</v>
      </c>
      <c r="I11" s="13">
        <f t="shared" si="2"/>
        <v>7928879</v>
      </c>
    </row>
    <row r="12" spans="1:11" x14ac:dyDescent="0.3">
      <c r="A12" s="3" t="s">
        <v>2</v>
      </c>
      <c r="B12" s="3">
        <f t="shared" si="0"/>
        <v>5166194</v>
      </c>
      <c r="C12" s="3">
        <v>3641194</v>
      </c>
      <c r="D12" s="3">
        <v>1525000</v>
      </c>
      <c r="E12" s="15">
        <v>1620702</v>
      </c>
      <c r="F12" s="15">
        <v>2000000</v>
      </c>
      <c r="G12" s="15">
        <v>1835280</v>
      </c>
      <c r="H12" s="13">
        <f t="shared" si="1"/>
        <v>9097176</v>
      </c>
      <c r="I12" s="13">
        <f t="shared" si="2"/>
        <v>10622176</v>
      </c>
    </row>
    <row r="13" spans="1:11" x14ac:dyDescent="0.3">
      <c r="A13" s="3"/>
      <c r="B13" s="5">
        <f t="shared" ref="B13:F13" si="3">SUM(B7:B12)</f>
        <v>23648500</v>
      </c>
      <c r="C13" s="6">
        <f t="shared" si="3"/>
        <v>12174000</v>
      </c>
      <c r="D13" s="5">
        <f t="shared" si="3"/>
        <v>11474500</v>
      </c>
      <c r="E13" s="5">
        <f t="shared" si="3"/>
        <v>17013109</v>
      </c>
      <c r="F13" s="5">
        <f t="shared" si="3"/>
        <v>11900000</v>
      </c>
      <c r="G13" s="16">
        <f>SUM(G7:G12)</f>
        <v>21083590</v>
      </c>
      <c r="H13" s="14">
        <f>SUM(H7:H12)</f>
        <v>62170699</v>
      </c>
      <c r="I13" s="5">
        <f t="shared" si="2"/>
        <v>73645199</v>
      </c>
      <c r="J13" s="8"/>
      <c r="K13" s="9"/>
    </row>
    <row r="14" spans="1:11" x14ac:dyDescent="0.3">
      <c r="I14" s="10"/>
    </row>
    <row r="16" spans="1:11" x14ac:dyDescent="0.3">
      <c r="A16" s="20" t="s">
        <v>15</v>
      </c>
      <c r="B16" s="20"/>
      <c r="C16" s="20"/>
      <c r="D16" s="20"/>
      <c r="E16" s="20"/>
      <c r="F16" s="20"/>
      <c r="G16" s="20"/>
      <c r="H16" s="20"/>
    </row>
    <row r="17" spans="1:9" x14ac:dyDescent="0.3">
      <c r="H17" s="1" t="s">
        <v>21</v>
      </c>
    </row>
    <row r="18" spans="1:9" ht="15.6" customHeight="1" x14ac:dyDescent="0.3">
      <c r="A18" s="27" t="s">
        <v>13</v>
      </c>
      <c r="B18" s="21" t="s">
        <v>16</v>
      </c>
      <c r="C18" s="21"/>
      <c r="D18" s="21"/>
      <c r="E18" s="21"/>
      <c r="F18" s="21"/>
      <c r="G18" s="21"/>
      <c r="H18" s="21"/>
      <c r="I18" s="17" t="s">
        <v>8</v>
      </c>
    </row>
    <row r="19" spans="1:9" ht="15.75" customHeight="1" x14ac:dyDescent="0.3">
      <c r="A19" s="28"/>
      <c r="B19" s="22" t="s">
        <v>3</v>
      </c>
      <c r="C19" s="23"/>
      <c r="D19" s="24"/>
      <c r="E19" s="25" t="s">
        <v>7</v>
      </c>
      <c r="F19" s="25" t="s">
        <v>14</v>
      </c>
      <c r="G19" s="25" t="s">
        <v>18</v>
      </c>
      <c r="H19" s="25" t="s">
        <v>17</v>
      </c>
      <c r="I19" s="18"/>
    </row>
    <row r="20" spans="1:9" ht="127.8" customHeight="1" x14ac:dyDescent="0.3">
      <c r="A20" s="29"/>
      <c r="B20" s="11" t="s">
        <v>11</v>
      </c>
      <c r="C20" s="12" t="s">
        <v>9</v>
      </c>
      <c r="D20" s="12" t="s">
        <v>10</v>
      </c>
      <c r="E20" s="26"/>
      <c r="F20" s="26"/>
      <c r="G20" s="26"/>
      <c r="H20" s="26"/>
      <c r="I20" s="19"/>
    </row>
    <row r="21" spans="1:9" x14ac:dyDescent="0.3">
      <c r="A21" s="2" t="s">
        <v>5</v>
      </c>
      <c r="B21" s="3">
        <f>SUM(C21:D21)</f>
        <v>2277660</v>
      </c>
      <c r="C21" s="3">
        <v>0</v>
      </c>
      <c r="D21" s="3">
        <v>2277660</v>
      </c>
      <c r="E21" s="3">
        <f>1946048+6821959</f>
        <v>8768007</v>
      </c>
      <c r="F21" s="15">
        <v>5000000</v>
      </c>
      <c r="G21" s="4">
        <v>0</v>
      </c>
      <c r="H21" s="13">
        <f>C21+E21+F21+G21</f>
        <v>13768007</v>
      </c>
      <c r="I21" s="13">
        <f>H21+D21</f>
        <v>16045667</v>
      </c>
    </row>
    <row r="22" spans="1:9" x14ac:dyDescent="0.3">
      <c r="A22" s="3" t="s">
        <v>0</v>
      </c>
      <c r="B22" s="3">
        <f t="shared" ref="B22:B26" si="4">SUM(C22:D22)</f>
        <v>5016090</v>
      </c>
      <c r="C22" s="3">
        <v>3671730</v>
      </c>
      <c r="D22" s="3">
        <v>1344360</v>
      </c>
      <c r="E22" s="3">
        <v>2574962</v>
      </c>
      <c r="F22" s="15">
        <v>2000000</v>
      </c>
      <c r="G22" s="4">
        <v>0</v>
      </c>
      <c r="H22" s="13">
        <f t="shared" ref="H22:H26" si="5">C22+E22+F22+G22</f>
        <v>8246692</v>
      </c>
      <c r="I22" s="13">
        <f t="shared" ref="I22:I27" si="6">H22+D22</f>
        <v>9591052</v>
      </c>
    </row>
    <row r="23" spans="1:9" x14ac:dyDescent="0.3">
      <c r="A23" s="3" t="s">
        <v>1</v>
      </c>
      <c r="B23" s="3">
        <f t="shared" si="4"/>
        <v>2339064</v>
      </c>
      <c r="C23" s="3">
        <v>1745366</v>
      </c>
      <c r="D23" s="3">
        <v>593698</v>
      </c>
      <c r="E23" s="3">
        <v>653003</v>
      </c>
      <c r="F23" s="15">
        <v>2900000</v>
      </c>
      <c r="G23" s="4">
        <v>0</v>
      </c>
      <c r="H23" s="13">
        <f t="shared" si="5"/>
        <v>5298369</v>
      </c>
      <c r="I23" s="13">
        <f t="shared" si="6"/>
        <v>5892067</v>
      </c>
    </row>
    <row r="24" spans="1:9" x14ac:dyDescent="0.3">
      <c r="A24" s="3" t="s">
        <v>6</v>
      </c>
      <c r="B24" s="3">
        <f t="shared" si="4"/>
        <v>4040159</v>
      </c>
      <c r="C24" s="3">
        <v>3115710</v>
      </c>
      <c r="D24" s="3">
        <v>924449</v>
      </c>
      <c r="E24" s="3">
        <v>2069786</v>
      </c>
      <c r="F24" s="3">
        <v>0</v>
      </c>
      <c r="G24" s="4">
        <v>0</v>
      </c>
      <c r="H24" s="13">
        <f t="shared" si="5"/>
        <v>5185496</v>
      </c>
      <c r="I24" s="13">
        <f t="shared" si="6"/>
        <v>6109945</v>
      </c>
    </row>
    <row r="25" spans="1:9" x14ac:dyDescent="0.3">
      <c r="A25" s="3" t="s">
        <v>4</v>
      </c>
      <c r="B25" s="3">
        <f t="shared" si="4"/>
        <v>2821797</v>
      </c>
      <c r="C25" s="3">
        <v>0</v>
      </c>
      <c r="D25" s="3">
        <v>2821797</v>
      </c>
      <c r="E25" s="3">
        <v>1326649</v>
      </c>
      <c r="F25" s="3">
        <v>0</v>
      </c>
      <c r="G25" s="4">
        <v>0</v>
      </c>
      <c r="H25" s="13">
        <f t="shared" si="5"/>
        <v>1326649</v>
      </c>
      <c r="I25" s="13">
        <f t="shared" si="6"/>
        <v>4148446</v>
      </c>
    </row>
    <row r="26" spans="1:9" x14ac:dyDescent="0.3">
      <c r="A26" s="3" t="s">
        <v>2</v>
      </c>
      <c r="B26" s="3">
        <f t="shared" si="4"/>
        <v>4858830</v>
      </c>
      <c r="C26" s="3">
        <v>3641194</v>
      </c>
      <c r="D26" s="3">
        <v>1217636</v>
      </c>
      <c r="E26" s="3">
        <v>1620702</v>
      </c>
      <c r="F26" s="15">
        <v>2000000</v>
      </c>
      <c r="G26" s="4">
        <v>0</v>
      </c>
      <c r="H26" s="13">
        <f t="shared" si="5"/>
        <v>7261896</v>
      </c>
      <c r="I26" s="13">
        <f t="shared" si="6"/>
        <v>8479532</v>
      </c>
    </row>
    <row r="27" spans="1:9" x14ac:dyDescent="0.3">
      <c r="A27" s="3"/>
      <c r="B27" s="5">
        <f t="shared" ref="B27:H27" si="7">SUM(B21:B26)</f>
        <v>21353600</v>
      </c>
      <c r="C27" s="5">
        <f t="shared" si="7"/>
        <v>12174000</v>
      </c>
      <c r="D27" s="5">
        <f>SUM(D21:D26)</f>
        <v>9179600</v>
      </c>
      <c r="E27" s="5">
        <f t="shared" si="7"/>
        <v>17013109</v>
      </c>
      <c r="F27" s="5">
        <f t="shared" si="7"/>
        <v>11900000</v>
      </c>
      <c r="G27" s="7">
        <f>SUM(G21:G26)</f>
        <v>0</v>
      </c>
      <c r="H27" s="5">
        <f t="shared" si="7"/>
        <v>41087109</v>
      </c>
      <c r="I27" s="5">
        <f t="shared" si="6"/>
        <v>50266709</v>
      </c>
    </row>
    <row r="29" spans="1:9" x14ac:dyDescent="0.3">
      <c r="A29" s="20" t="s">
        <v>19</v>
      </c>
      <c r="B29" s="20"/>
      <c r="C29" s="20"/>
      <c r="D29" s="20"/>
      <c r="E29" s="20"/>
      <c r="F29" s="20"/>
      <c r="G29" s="20"/>
      <c r="H29" s="20"/>
    </row>
    <row r="30" spans="1:9" x14ac:dyDescent="0.3">
      <c r="H30" s="1" t="s">
        <v>21</v>
      </c>
    </row>
    <row r="31" spans="1:9" ht="15.6" customHeight="1" x14ac:dyDescent="0.3">
      <c r="A31" s="27" t="s">
        <v>13</v>
      </c>
      <c r="B31" s="21" t="s">
        <v>20</v>
      </c>
      <c r="C31" s="21"/>
      <c r="D31" s="21"/>
      <c r="E31" s="21"/>
      <c r="F31" s="21"/>
      <c r="G31" s="21"/>
      <c r="H31" s="21"/>
      <c r="I31" s="17" t="s">
        <v>8</v>
      </c>
    </row>
    <row r="32" spans="1:9" ht="15.75" customHeight="1" x14ac:dyDescent="0.3">
      <c r="A32" s="28"/>
      <c r="B32" s="22" t="s">
        <v>3</v>
      </c>
      <c r="C32" s="23"/>
      <c r="D32" s="24"/>
      <c r="E32" s="25" t="s">
        <v>7</v>
      </c>
      <c r="F32" s="25" t="s">
        <v>14</v>
      </c>
      <c r="G32" s="25" t="s">
        <v>18</v>
      </c>
      <c r="H32" s="25" t="s">
        <v>17</v>
      </c>
      <c r="I32" s="18"/>
    </row>
    <row r="33" spans="1:9" ht="127.8" customHeight="1" x14ac:dyDescent="0.3">
      <c r="A33" s="29"/>
      <c r="B33" s="11" t="s">
        <v>11</v>
      </c>
      <c r="C33" s="12" t="s">
        <v>9</v>
      </c>
      <c r="D33" s="12" t="s">
        <v>10</v>
      </c>
      <c r="E33" s="26"/>
      <c r="F33" s="26"/>
      <c r="G33" s="26"/>
      <c r="H33" s="26"/>
      <c r="I33" s="19"/>
    </row>
    <row r="34" spans="1:9" x14ac:dyDescent="0.3">
      <c r="A34" s="2" t="s">
        <v>5</v>
      </c>
      <c r="B34" s="3">
        <f>SUM(C34:D34)</f>
        <v>2277660</v>
      </c>
      <c r="C34" s="3">
        <v>0</v>
      </c>
      <c r="D34" s="3">
        <v>2277660</v>
      </c>
      <c r="E34" s="3">
        <f>1946048+6821959</f>
        <v>8768007</v>
      </c>
      <c r="F34" s="15">
        <v>5000000</v>
      </c>
      <c r="G34" s="4">
        <v>0</v>
      </c>
      <c r="H34" s="13">
        <f>C34+E34+F34+G34</f>
        <v>13768007</v>
      </c>
      <c r="I34" s="13">
        <f>H34+D34</f>
        <v>16045667</v>
      </c>
    </row>
    <row r="35" spans="1:9" x14ac:dyDescent="0.3">
      <c r="A35" s="3" t="s">
        <v>0</v>
      </c>
      <c r="B35" s="3">
        <f t="shared" ref="B35:B39" si="8">SUM(C35:D35)</f>
        <v>5016090</v>
      </c>
      <c r="C35" s="3">
        <v>3671730</v>
      </c>
      <c r="D35" s="3">
        <v>1344360</v>
      </c>
      <c r="E35" s="3">
        <v>2574962</v>
      </c>
      <c r="F35" s="15">
        <v>2000000</v>
      </c>
      <c r="G35" s="4">
        <v>0</v>
      </c>
      <c r="H35" s="13">
        <f t="shared" ref="H35:H39" si="9">C35+E35+F35+G35</f>
        <v>8246692</v>
      </c>
      <c r="I35" s="13">
        <f t="shared" ref="I35:I40" si="10">H35+D35</f>
        <v>9591052</v>
      </c>
    </row>
    <row r="36" spans="1:9" x14ac:dyDescent="0.3">
      <c r="A36" s="3" t="s">
        <v>1</v>
      </c>
      <c r="B36" s="3">
        <f t="shared" si="8"/>
        <v>2339064</v>
      </c>
      <c r="C36" s="3">
        <v>1745366</v>
      </c>
      <c r="D36" s="3">
        <v>593698</v>
      </c>
      <c r="E36" s="3">
        <v>653003</v>
      </c>
      <c r="F36" s="15">
        <v>2900000</v>
      </c>
      <c r="G36" s="4">
        <v>0</v>
      </c>
      <c r="H36" s="13">
        <f t="shared" si="9"/>
        <v>5298369</v>
      </c>
      <c r="I36" s="13">
        <f t="shared" si="10"/>
        <v>5892067</v>
      </c>
    </row>
    <row r="37" spans="1:9" x14ac:dyDescent="0.3">
      <c r="A37" s="3" t="s">
        <v>6</v>
      </c>
      <c r="B37" s="3">
        <f t="shared" si="8"/>
        <v>4040159</v>
      </c>
      <c r="C37" s="3">
        <v>3115710</v>
      </c>
      <c r="D37" s="3">
        <v>924449</v>
      </c>
      <c r="E37" s="3">
        <v>2069786</v>
      </c>
      <c r="F37" s="3">
        <v>0</v>
      </c>
      <c r="G37" s="4">
        <v>0</v>
      </c>
      <c r="H37" s="13">
        <f t="shared" si="9"/>
        <v>5185496</v>
      </c>
      <c r="I37" s="13">
        <f t="shared" si="10"/>
        <v>6109945</v>
      </c>
    </row>
    <row r="38" spans="1:9" x14ac:dyDescent="0.3">
      <c r="A38" s="3" t="s">
        <v>4</v>
      </c>
      <c r="B38" s="3">
        <f t="shared" si="8"/>
        <v>2821797</v>
      </c>
      <c r="C38" s="3">
        <v>0</v>
      </c>
      <c r="D38" s="3">
        <v>2821797</v>
      </c>
      <c r="E38" s="3">
        <v>1326649</v>
      </c>
      <c r="F38" s="3">
        <v>0</v>
      </c>
      <c r="G38" s="4">
        <v>0</v>
      </c>
      <c r="H38" s="13">
        <f t="shared" si="9"/>
        <v>1326649</v>
      </c>
      <c r="I38" s="13">
        <f t="shared" si="10"/>
        <v>4148446</v>
      </c>
    </row>
    <row r="39" spans="1:9" x14ac:dyDescent="0.3">
      <c r="A39" s="3" t="s">
        <v>2</v>
      </c>
      <c r="B39" s="3">
        <f t="shared" si="8"/>
        <v>4858830</v>
      </c>
      <c r="C39" s="3">
        <v>3641194</v>
      </c>
      <c r="D39" s="3">
        <v>1217636</v>
      </c>
      <c r="E39" s="3">
        <v>1620702</v>
      </c>
      <c r="F39" s="15">
        <v>2000000</v>
      </c>
      <c r="G39" s="4">
        <v>0</v>
      </c>
      <c r="H39" s="13">
        <f t="shared" si="9"/>
        <v>7261896</v>
      </c>
      <c r="I39" s="13">
        <f t="shared" si="10"/>
        <v>8479532</v>
      </c>
    </row>
    <row r="40" spans="1:9" x14ac:dyDescent="0.3">
      <c r="A40" s="3"/>
      <c r="B40" s="5">
        <f t="shared" ref="B40:F40" si="11">SUM(B34:B39)</f>
        <v>21353600</v>
      </c>
      <c r="C40" s="5">
        <f t="shared" si="11"/>
        <v>12174000</v>
      </c>
      <c r="D40" s="5">
        <f t="shared" si="11"/>
        <v>9179600</v>
      </c>
      <c r="E40" s="5">
        <f t="shared" si="11"/>
        <v>17013109</v>
      </c>
      <c r="F40" s="5">
        <f t="shared" si="11"/>
        <v>11900000</v>
      </c>
      <c r="G40" s="7">
        <f>SUM(G34:G39)</f>
        <v>0</v>
      </c>
      <c r="H40" s="14">
        <f>SUM(H34:H39)</f>
        <v>41087109</v>
      </c>
      <c r="I40" s="5">
        <f t="shared" si="10"/>
        <v>50266709</v>
      </c>
    </row>
  </sheetData>
  <mergeCells count="28">
    <mergeCell ref="H1:I1"/>
    <mergeCell ref="A2:I2"/>
    <mergeCell ref="G32:G33"/>
    <mergeCell ref="F19:F20"/>
    <mergeCell ref="B4:H4"/>
    <mergeCell ref="B5:D5"/>
    <mergeCell ref="E5:E6"/>
    <mergeCell ref="H5:H6"/>
    <mergeCell ref="A4:A6"/>
    <mergeCell ref="F5:F6"/>
    <mergeCell ref="G5:G6"/>
    <mergeCell ref="G19:G20"/>
    <mergeCell ref="I4:I6"/>
    <mergeCell ref="I18:I20"/>
    <mergeCell ref="I31:I33"/>
    <mergeCell ref="A29:H29"/>
    <mergeCell ref="B31:H31"/>
    <mergeCell ref="B32:D32"/>
    <mergeCell ref="E32:E33"/>
    <mergeCell ref="H32:H33"/>
    <mergeCell ref="A31:A33"/>
    <mergeCell ref="F32:F33"/>
    <mergeCell ref="A16:H16"/>
    <mergeCell ref="B18:H18"/>
    <mergeCell ref="B19:D19"/>
    <mergeCell ref="E19:E20"/>
    <mergeCell ref="H19:H20"/>
    <mergeCell ref="A18:A20"/>
  </mergeCells>
  <pageMargins left="0.9055118110236221" right="0.19685039370078741" top="0.35433070866141736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Первоначальный</vt:lpstr>
      <vt:lpstr>Лист3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chelak_v</dc:creator>
  <cp:lastModifiedBy>User</cp:lastModifiedBy>
  <cp:lastPrinted>2022-11-09T04:43:01Z</cp:lastPrinted>
  <dcterms:created xsi:type="dcterms:W3CDTF">2016-11-01T01:26:22Z</dcterms:created>
  <dcterms:modified xsi:type="dcterms:W3CDTF">2022-11-14T08:23:53Z</dcterms:modified>
</cp:coreProperties>
</file>